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in\OneDrive for Business\YAA Accounts\2020 YAA accounts\AGM\"/>
    </mc:Choice>
  </mc:AlternateContent>
  <xr:revisionPtr revIDLastSave="0" documentId="13_ncr:1_{FC338B05-271C-45D3-9927-BC37A8C3AAF7}" xr6:coauthVersionLast="46" xr6:coauthVersionMax="46" xr10:uidLastSave="{00000000-0000-0000-0000-000000000000}"/>
  <bookViews>
    <workbookView xWindow="-110" yWindow="-110" windowWidth="21820" windowHeight="14020" activeTab="1" xr2:uid="{00000000-000D-0000-FFFF-FFFF00000000}"/>
  </bookViews>
  <sheets>
    <sheet name="ACCOUNT" sheetId="2" r:id="rId1"/>
    <sheet name="BALANCE SHEET" sheetId="1" r:id="rId2"/>
    <sheet name="Tournament Accounts 2020" sheetId="9" r:id="rId3"/>
  </sheets>
  <externalReferences>
    <externalReference r:id="rId4"/>
    <externalReference r:id="rId5"/>
  </externalReferences>
  <definedNames>
    <definedName name="Clubs" localSheetId="0">'[1]Club List'!$A$1:$A$103</definedName>
    <definedName name="Clubs" localSheetId="1">'[1]Club List'!$A$1:$A$103</definedName>
    <definedName name="Clubs">'[2]Club List'!$A$1:$A$103</definedName>
    <definedName name="_xlnm.Print_Area" localSheetId="2">'Tournament Accounts 2020'!$A$2:$M$43</definedName>
    <definedName name="xxxx">'[1]Club List'!$A$1:$A$103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3" i="9" l="1"/>
  <c r="L41" i="9"/>
  <c r="L43" i="9" s="1"/>
  <c r="L39" i="9"/>
  <c r="L10" i="9"/>
  <c r="K39" i="9"/>
  <c r="J39" i="9"/>
  <c r="I39" i="9"/>
  <c r="H39" i="9"/>
  <c r="G39" i="9"/>
  <c r="F39" i="9"/>
  <c r="E39" i="9"/>
  <c r="F49" i="1" l="1"/>
  <c r="M32" i="9" l="1"/>
  <c r="J33" i="9"/>
  <c r="I33" i="9"/>
  <c r="H33" i="9"/>
  <c r="G33" i="9"/>
  <c r="F33" i="9"/>
  <c r="E33" i="9"/>
  <c r="K33" i="9"/>
  <c r="D9" i="2"/>
  <c r="E10" i="9" l="1"/>
  <c r="M47" i="9" l="1"/>
  <c r="M46" i="9"/>
  <c r="E41" i="9"/>
  <c r="M38" i="9"/>
  <c r="M37" i="9"/>
  <c r="M36" i="9"/>
  <c r="K41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K10" i="9"/>
  <c r="J10" i="9"/>
  <c r="I10" i="9"/>
  <c r="H10" i="9"/>
  <c r="G10" i="9"/>
  <c r="F10" i="9"/>
  <c r="M9" i="9"/>
  <c r="M8" i="9"/>
  <c r="M7" i="9"/>
  <c r="M6" i="9"/>
  <c r="M33" i="9" l="1"/>
  <c r="J41" i="9"/>
  <c r="J43" i="9" s="1"/>
  <c r="F41" i="9"/>
  <c r="F43" i="9" s="1"/>
  <c r="H41" i="9"/>
  <c r="H43" i="9" s="1"/>
  <c r="G41" i="9"/>
  <c r="G43" i="9" s="1"/>
  <c r="M39" i="9"/>
  <c r="E43" i="9"/>
  <c r="K43" i="9"/>
  <c r="I41" i="9"/>
  <c r="I43" i="9" s="1"/>
  <c r="M10" i="9"/>
  <c r="M41" i="9" l="1"/>
  <c r="M43" i="9"/>
  <c r="F58" i="1"/>
  <c r="F57" i="1"/>
  <c r="D23" i="2" l="1"/>
  <c r="D46" i="2"/>
  <c r="P16" i="1"/>
  <c r="P21" i="1" s="1"/>
  <c r="F46" i="1"/>
  <c r="F47" i="1"/>
  <c r="F48" i="1"/>
  <c r="F50" i="1"/>
  <c r="F51" i="1"/>
  <c r="F52" i="1"/>
  <c r="F53" i="1"/>
  <c r="F54" i="1"/>
  <c r="F55" i="1"/>
  <c r="F56" i="1"/>
  <c r="F59" i="1" l="1"/>
  <c r="P31" i="1" s="1"/>
</calcChain>
</file>

<file path=xl/sharedStrings.xml><?xml version="1.0" encoding="utf-8"?>
<sst xmlns="http://schemas.openxmlformats.org/spreadsheetml/2006/main" count="225" uniqueCount="200">
  <si>
    <t>accurate representation of the financial position of the Yorkshire Archery Association.</t>
  </si>
  <si>
    <t>TOTAL STOCK VALUE</t>
  </si>
  <si>
    <t>@</t>
  </si>
  <si>
    <t>ENAMEL BADGES</t>
  </si>
  <si>
    <t>I believe this to be a true and accurate record of the accounts.</t>
  </si>
  <si>
    <t>YORKSHIRE AWARDS</t>
  </si>
  <si>
    <t>AWARDS OF MERIT</t>
  </si>
  <si>
    <t>YORKSHIRE SWORDS</t>
  </si>
  <si>
    <t>BLAZER BADGES</t>
  </si>
  <si>
    <t>4 LOOP BARS</t>
  </si>
  <si>
    <t>3 LOOP BARS</t>
  </si>
  <si>
    <t>PIN BARS</t>
  </si>
  <si>
    <t>REPRESENTATIVE MEDALS</t>
  </si>
  <si>
    <t>TOURNAMENT MEDALS</t>
  </si>
  <si>
    <t>STOCKS CURRENTLY HELD.</t>
  </si>
  <si>
    <t>CURRENT BOOK VALUE OF STOCKS</t>
  </si>
  <si>
    <t>CASH &amp; CHEQUES HELD BY OFFICERS</t>
  </si>
  <si>
    <t>CURRENT ACCOUNT</t>
  </si>
  <si>
    <t>DEPOSIT ACCOUNT</t>
  </si>
  <si>
    <t>REPRESENTED BY</t>
  </si>
  <si>
    <t>SENIOR ARCHERS</t>
  </si>
  <si>
    <t>SUB-TOTAL</t>
  </si>
  <si>
    <t>UNIVERSITY CLUBS</t>
  </si>
  <si>
    <t>DISABLED CLUBS</t>
  </si>
  <si>
    <t>CASH HELD BY OFFICERS</t>
  </si>
  <si>
    <t>AFFILIATIONS.</t>
  </si>
  <si>
    <t>YORKSHIRE ARCHERY ASSOCIATION</t>
  </si>
  <si>
    <t>TOTAL EXPENDITURE</t>
  </si>
  <si>
    <t>SUNDRY EXPENDITURE</t>
  </si>
  <si>
    <t>COMPETITION EXPENSES</t>
  </si>
  <si>
    <t>INSURANCE</t>
  </si>
  <si>
    <t>PURCHASE OF TARGET FACES</t>
  </si>
  <si>
    <t>PURCHASE OF BOSSES</t>
  </si>
  <si>
    <t>MEDALS, TROPHIES, etc.</t>
  </si>
  <si>
    <t>PURCHASE OF BADGES</t>
  </si>
  <si>
    <t>OFFICERS EXPENSES</t>
  </si>
  <si>
    <t>COMMITTEE EXPENSES</t>
  </si>
  <si>
    <t>EXPENSES FOR NCAS CLOUT</t>
  </si>
  <si>
    <t>EXPENSES FOR GNAS CLOUT</t>
  </si>
  <si>
    <t>TOURNAMENT COSTS</t>
  </si>
  <si>
    <t>HONORARIA</t>
  </si>
  <si>
    <t>EXPENDITURE</t>
  </si>
  <si>
    <t>TOTAL INCOME</t>
  </si>
  <si>
    <t>SUNDRIES</t>
  </si>
  <si>
    <t>BANK INTEREST</t>
  </si>
  <si>
    <t>DONATIONS/UN-CASHED CHEQUES</t>
  </si>
  <si>
    <t>SALE OF BOSSES</t>
  </si>
  <si>
    <t>SALE OF TARGET FACES</t>
  </si>
  <si>
    <t>SALE OF BADGES</t>
  </si>
  <si>
    <t>INCOME FROM NCAS CLOUT</t>
  </si>
  <si>
    <t>INCOME FROM GNAS CLOUT</t>
  </si>
  <si>
    <t>INCOME FROM TOURNAMENTS</t>
  </si>
  <si>
    <t>NET INCOME</t>
  </si>
  <si>
    <t>THE GNAS &amp; NCAS CLOUT TOURNAMENTS ARE RUN BY ANDREW NEAL AND</t>
  </si>
  <si>
    <t>RECEIPTS FROM SUBSCRIPTION FEES</t>
  </si>
  <si>
    <t>SEE NOTE</t>
  </si>
  <si>
    <t>INCOME</t>
  </si>
  <si>
    <t>NOTES TO THE ACCOUNTS.</t>
  </si>
  <si>
    <t>JUDGE ACHIEVEMENT &amp; CONFERENCE</t>
  </si>
  <si>
    <t>COACH ACHIEVEMENT &amp; CONFERENCE</t>
  </si>
  <si>
    <t>INDOOR</t>
  </si>
  <si>
    <t>SINGLE</t>
  </si>
  <si>
    <t>YAA</t>
  </si>
  <si>
    <t>CLOUT</t>
  </si>
  <si>
    <t>LONGBOW</t>
  </si>
  <si>
    <t>FIELD</t>
  </si>
  <si>
    <t>TOTAL</t>
  </si>
  <si>
    <t>FITA</t>
  </si>
  <si>
    <t>CHAMPS</t>
  </si>
  <si>
    <t>ENTRY FEES</t>
  </si>
  <si>
    <t>RAFFLES</t>
  </si>
  <si>
    <t>CAMPING</t>
  </si>
  <si>
    <t>OTHER INCOME</t>
  </si>
  <si>
    <t>RECORD STATUS</t>
  </si>
  <si>
    <t>VENUE</t>
  </si>
  <si>
    <t>JUDGES + LORD &amp; LADY P GIFTS</t>
  </si>
  <si>
    <t>MEDAL ENGRAVING</t>
  </si>
  <si>
    <t>TROPHIES &amp; AWARDS</t>
  </si>
  <si>
    <t>FIRST AID</t>
  </si>
  <si>
    <t>JUDGES EXPENSES &amp; REFRESHMENTS</t>
  </si>
  <si>
    <t>ORGANISERS EXPENSES</t>
  </si>
  <si>
    <t>RAFFLE PRIZES</t>
  </si>
  <si>
    <t>HONORARIA/FIELD PARTY COSTS</t>
  </si>
  <si>
    <t>BOSSES Club Hire</t>
  </si>
  <si>
    <t>FACES Club cost</t>
  </si>
  <si>
    <t>TRANSPORT</t>
  </si>
  <si>
    <t>ENTRY FORMS</t>
  </si>
  <si>
    <t>TASSELL AWARDS</t>
  </si>
  <si>
    <t>POSTAGE</t>
  </si>
  <si>
    <t>SHERRY &amp; BISCUITS</t>
  </si>
  <si>
    <t>TOILETS</t>
  </si>
  <si>
    <t>SUB-TOTAL DIRECT COST</t>
  </si>
  <si>
    <t>Y. A. A. MEDALS</t>
  </si>
  <si>
    <t>BOSSES YAA</t>
  </si>
  <si>
    <t>FACES YAA</t>
  </si>
  <si>
    <t>SUB-TOTAL RE-CHARGE COST</t>
  </si>
  <si>
    <t>TOTAL COSTS</t>
  </si>
  <si>
    <t>SURPLUS/LOSS</t>
  </si>
  <si>
    <t>Medals issued</t>
  </si>
  <si>
    <t>Bosses used</t>
  </si>
  <si>
    <t>Faces used</t>
  </si>
  <si>
    <t>122cm FACES AT £1.80 EACH</t>
  </si>
  <si>
    <t>60cm FACES AT £0.45 EACH</t>
  </si>
  <si>
    <t>80cm FACES AT £0.80 EACH</t>
  </si>
  <si>
    <t>60cm 3-SPOT FACES AT £0.60 EACH</t>
  </si>
  <si>
    <t>MEDALS -  £2.20 EACH</t>
  </si>
  <si>
    <t>Member of Aardwolf Archers</t>
  </si>
  <si>
    <t>JUNIOR SCHOOL CLUBS</t>
  </si>
  <si>
    <t>UNIVERSITY ARCHERS</t>
  </si>
  <si>
    <t>Date……</t>
  </si>
  <si>
    <t xml:space="preserve">Signed…………M Groves                     </t>
  </si>
  <si>
    <t>GRAND</t>
  </si>
  <si>
    <t>NORTHERN</t>
  </si>
  <si>
    <t>LESS PAID TO NCAS</t>
  </si>
  <si>
    <t xml:space="preserve">£100 TO THE TOURNAMENT ORGANISER,  COACHING ORGANISER, </t>
  </si>
  <si>
    <t>JUDGE LIAISON OFFICER &amp; WEBMASTER.</t>
  </si>
  <si>
    <t>THIS COMPRISES £150 TO THE SECRETARY &amp; TREASURER,</t>
  </si>
  <si>
    <t>ADDITIONAL COSTS ARE RE-CHARGED AND THESE ARE DETAILED ON THE SEPARATE</t>
  </si>
  <si>
    <t>TO THE YORKSHIRE ARCHERY ASSOCIATION -</t>
  </si>
  <si>
    <t>THE NUMBERS OF AFFILIATIONS RECEIVED BY YORKSHIRE WERE:--</t>
  </si>
  <si>
    <t>AMALGAMATED CLUBS</t>
  </si>
  <si>
    <t>SENIOR WITH JUNIOR CLUBS</t>
  </si>
  <si>
    <t>18 - 24 ARCHERS</t>
  </si>
  <si>
    <t>SCHOOL ARCHERS</t>
  </si>
  <si>
    <t>JUNIOR ARCHERS</t>
  </si>
  <si>
    <t>DIRECT AGB MEMBERS</t>
  </si>
  <si>
    <t>(WHICH MAY NOT BE THE SAME AS INDIVIDUAL MEMBERS,</t>
  </si>
  <si>
    <t>ARCHERS WITH A DISABILITY</t>
  </si>
  <si>
    <t>NEW YORKSHIRE SWORDS</t>
  </si>
  <si>
    <t>NEW AWARDS OF MERIT</t>
  </si>
  <si>
    <t>BOSSES CHARGED AT £15/DAY</t>
  </si>
  <si>
    <t>WA720</t>
  </si>
  <si>
    <t xml:space="preserve">REFUNDS </t>
  </si>
  <si>
    <t>SUBS NET OVER/UNDER PAYMENT</t>
  </si>
  <si>
    <t>JUNIOR BADGES</t>
  </si>
  <si>
    <t>A</t>
  </si>
  <si>
    <t>B</t>
  </si>
  <si>
    <t>JUDGE VOUCHER</t>
  </si>
  <si>
    <t xml:space="preserve">THESE ARE THE EXPENSES INCURRED BY MEMBERS ATTENDING MEETINGS. COSTS </t>
  </si>
  <si>
    <t>THESE ARE THE TRAVELING EXPENSES FOR YAA TEAM MEMBERS ATTENDING THE</t>
  </si>
  <si>
    <t xml:space="preserve"> NCAS INTER-COUNTY TOURNAMENT.  ALSO FOR THE ENTRIES FOR TEAM  MEMBERS </t>
  </si>
  <si>
    <t xml:space="preserve">ATTENDING THE NATIONAL COUNTY TEAM TOURNAMENT AT LILLESHALL. THIS </t>
  </si>
  <si>
    <t>JUDGE/ ARCHER GRANTS</t>
  </si>
  <si>
    <t>NO YAA COACH CLAIMED  FOR COACH CONFERENCE .</t>
  </si>
  <si>
    <t>??</t>
  </si>
  <si>
    <t>?</t>
  </si>
  <si>
    <t>2 LOOP BARS</t>
  </si>
  <si>
    <t>12(3spot) +72(60cm)</t>
  </si>
  <si>
    <t>ENGRAVING - £0.67 PER MEDAL</t>
  </si>
  <si>
    <t>Y. A. A. TOURNAMENT ACCOUNTS FOR YEAR ENDING 31-12-20.</t>
  </si>
  <si>
    <t>INCOME FROM SUBSCRIPTION FEES IS DOWN BY £1231.20 AT THE SAME TIME LAST YEAR</t>
  </si>
  <si>
    <t>MOST UNDER/OVERPAYMENTS HAVE BEEN RECTIFIED AS AT YEAR END</t>
  </si>
  <si>
    <t>THIS IS THE DIRECT INCOME GENERATED BY THE TOURNAMENTS - SEE SEPARATE SHEET</t>
  </si>
  <si>
    <t xml:space="preserve"> FOR DETAILS. NOTE THE MAJORITY OF TOURNAMENTS WERE CANCELLED IN 2020 . </t>
  </si>
  <si>
    <t xml:space="preserve"> INDOOR ENTRY FEES INCLUDE THOSE ACCOUNTED FOR  IN 2019</t>
  </si>
  <si>
    <t>(DEDUCTED AS ADDITIONAL INCOME). REFUNDS ARE INCLUDED IN TOURNAMENT COSTS</t>
  </si>
  <si>
    <t xml:space="preserve">WITHIN SUNDRIES THERE ARE CEF GRANT OF £2200; SALE OF STANDS £75; AN AFFILLIATION </t>
  </si>
  <si>
    <t>A TOTAL OF 6 CHEQUE CARRIED FORWARD FROM YE 2019 HAVE NOT BEEN CASHED AND</t>
  </si>
  <si>
    <t xml:space="preserve">TREATED AS DONATIONS TOTALING £172. </t>
  </si>
  <si>
    <t>OTHER MAJOR DONATION OF STANDS FROM AARDVARK ARCHERY TO THE VALUE OF OVER £1000</t>
  </si>
  <si>
    <t>THESE ARE THE DIRECT COSTS OF THE TOURNAMENTS, INC REFUNDS</t>
  </si>
  <si>
    <t>TOURNAMENT SHEET. INDOOR TOURNAMENT SHOWED A DIRECT SURPLUS OF £91.16</t>
  </si>
  <si>
    <t>THIS INCLUDES RECORD STATUS FEES THAT WILL CARRY OVER TO NEXT YEAR</t>
  </si>
  <si>
    <t>ADMINISTERED THROUGH THE YAA BANK ACCOUNT.  THE TOUNRAMENTS WERE CANCELLED</t>
  </si>
  <si>
    <t xml:space="preserve"> THIS YEAR WITH NO NET DONATION TO YAA. ENTRY FEES WERE REFUNDED</t>
  </si>
  <si>
    <t xml:space="preserve">FROM THE AGM ARE ALSO INCLUDED IN THIS FIGURE. THIS REPRESENTS A DECREASE DUE </t>
  </si>
  <si>
    <t>TO USE OF VIRTUAL MEETINGS</t>
  </si>
  <si>
    <t>NO PURCHASES WERE MADE THIS YEAR.</t>
  </si>
  <si>
    <t>NO NEW BOSSES WERE PURCHASED THIS YEAR</t>
  </si>
  <si>
    <t>THIS IS THE RENEWAL PREMIUM FOR THE INSURANCE COVER ON THE CONTAINERS</t>
  </si>
  <si>
    <t>AND CONTENTS AT WETHERBY.  INC PARTLY DUE TO INCREASED COVER VALUE</t>
  </si>
  <si>
    <t>IS ZERO DUE TO CANCELLATION OF TOURNAMENTS</t>
  </si>
  <si>
    <t>NO ARCHER GRANTS WERE ISSUED THIS YEAR .</t>
  </si>
  <si>
    <t>ACHIEVEMENT AWARDS WERE MADE TO  ONE LEVEL 1</t>
  </si>
  <si>
    <t>COACH FOR 2020.</t>
  </si>
  <si>
    <t>REPRESENTS A DECREASE OF 1512.40 . SPEND INCLUDES JUNIOR SESSIONS</t>
  </si>
  <si>
    <t>INCOME FOR YEAR 2020</t>
  </si>
  <si>
    <t>LESS EXPENDITURE FOR YEAR 2020</t>
  </si>
  <si>
    <t>BETWEEN 1 OCTOBER 2020 TO 31 DECEMBER 2020,39 CLUBS WERE AFFILIATED</t>
  </si>
  <si>
    <t>IN TERMS OF INDIVIDUAL MEMBERSHIP FEES RECEIVED FOR  2020</t>
  </si>
  <si>
    <t xml:space="preserve">AS SOME INDIVIDUALS MAY HAVE PAID LATE IN 2019/20 AND </t>
  </si>
  <si>
    <t>EARLY IN 2020/21, AND THUS BE COUNTED TWICE).</t>
  </si>
  <si>
    <t>(-3)</t>
  </si>
  <si>
    <t>(-19)</t>
  </si>
  <si>
    <t>(-387)</t>
  </si>
  <si>
    <t>(-22)</t>
  </si>
  <si>
    <t>(-121)</t>
  </si>
  <si>
    <t>(-44)</t>
  </si>
  <si>
    <t>(-2)</t>
  </si>
  <si>
    <t>INCOME &amp; EXPENDITURE ACCOUNT FOR YEAR ENDING 31ST DECEMBER 2020</t>
  </si>
  <si>
    <t>BALANCE SHEET FOR YEAR ENDING 31ST DECEMBER 2020</t>
  </si>
  <si>
    <t>CURRENT FUNDS - CARRIED FORWARD into 2021</t>
  </si>
  <si>
    <t>FUNDS BROUGHT FORWARD FROM 2019</t>
  </si>
  <si>
    <t>Signed…………G Smith……….….Treasurer     09 January 2021</t>
  </si>
  <si>
    <t>INCLUDES STAND DONATION</t>
  </si>
  <si>
    <t>PAYMENT ACCOUNTED FOR IN 2019 AND  DANAGE HIRE</t>
  </si>
  <si>
    <t>WITHIN THE EXPENDITURE TOTAL ARE 9 CHEQUES ISSUED  BUT NOT YET</t>
  </si>
  <si>
    <t>I confirm that I have checked these 2020 accounts and consider them to be a true and</t>
  </si>
  <si>
    <t>ACROSS ALL TOURNAMENTS THERE WAS AN OVERALL LOSS OF 473.92</t>
  </si>
  <si>
    <t xml:space="preserve"> PRESENTED THROUGH THE BANK.  THESE TOTAL £381.06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</si>
</sst>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"/>
    <numFmt numFmtId="165" formatCode="[$£-809]#,##0.00"/>
    <numFmt numFmtId="166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3" fillId="0" borderId="0"/>
    <xf numFmtId="0" fontId="14" fillId="0" borderId="0"/>
  </cellStyleXfs>
  <cellXfs count="36">
    <xf numFmtId="0" fontId="0" fillId="0" borderId="0" xfId="0"/>
    <xf numFmtId="0" fontId="3" fillId="0" borderId="0" xfId="1" applyFont="1"/>
    <xf numFmtId="2" fontId="3" fillId="0" borderId="0" xfId="1" applyNumberFormat="1" applyFont="1"/>
    <xf numFmtId="0" fontId="3" fillId="0" borderId="0" xfId="1" applyFont="1" applyAlignment="1">
      <alignment horizontal="center"/>
    </xf>
    <xf numFmtId="0" fontId="4" fillId="0" borderId="0" xfId="1" applyFont="1"/>
    <xf numFmtId="8" fontId="3" fillId="0" borderId="0" xfId="1" applyNumberFormat="1" applyFont="1"/>
    <xf numFmtId="8" fontId="3" fillId="0" borderId="0" xfId="1" applyNumberFormat="1" applyFont="1" applyAlignment="1">
      <alignment horizontal="center"/>
    </xf>
    <xf numFmtId="0" fontId="2" fillId="0" borderId="0" xfId="1"/>
    <xf numFmtId="0" fontId="5" fillId="0" borderId="0" xfId="1" applyFont="1"/>
    <xf numFmtId="0" fontId="7" fillId="0" borderId="0" xfId="1" applyFont="1"/>
    <xf numFmtId="0" fontId="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8" fillId="0" borderId="0" xfId="1" applyFont="1"/>
    <xf numFmtId="4" fontId="3" fillId="0" borderId="0" xfId="1" applyNumberFormat="1" applyFont="1"/>
    <xf numFmtId="165" fontId="4" fillId="0" borderId="0" xfId="1" applyNumberFormat="1" applyFont="1"/>
    <xf numFmtId="165" fontId="3" fillId="0" borderId="0" xfId="1" applyNumberFormat="1" applyFont="1"/>
    <xf numFmtId="164" fontId="3" fillId="0" borderId="0" xfId="1" applyNumberFormat="1" applyFont="1"/>
    <xf numFmtId="2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8" fontId="4" fillId="0" borderId="0" xfId="1" applyNumberFormat="1" applyFont="1"/>
    <xf numFmtId="166" fontId="3" fillId="0" borderId="0" xfId="1" applyNumberFormat="1" applyFont="1"/>
    <xf numFmtId="0" fontId="3" fillId="0" borderId="0" xfId="0" applyFont="1"/>
    <xf numFmtId="4" fontId="6" fillId="0" borderId="0" xfId="1" applyNumberFormat="1" applyFont="1"/>
    <xf numFmtId="4" fontId="4" fillId="0" borderId="0" xfId="1" applyNumberFormat="1" applyFont="1"/>
    <xf numFmtId="165" fontId="6" fillId="0" borderId="0" xfId="1" applyNumberFormat="1" applyFont="1"/>
    <xf numFmtId="0" fontId="9" fillId="0" borderId="0" xfId="1" applyFont="1"/>
    <xf numFmtId="0" fontId="6" fillId="0" borderId="0" xfId="1" applyFont="1"/>
    <xf numFmtId="0" fontId="10" fillId="0" borderId="0" xfId="1" applyFont="1" applyAlignment="1">
      <alignment horizontal="center"/>
    </xf>
    <xf numFmtId="0" fontId="10" fillId="0" borderId="0" xfId="1" applyFont="1"/>
    <xf numFmtId="0" fontId="4" fillId="0" borderId="1" xfId="1" applyFont="1" applyBorder="1"/>
    <xf numFmtId="0" fontId="3" fillId="0" borderId="1" xfId="1" applyFont="1" applyBorder="1"/>
    <xf numFmtId="2" fontId="4" fillId="0" borderId="1" xfId="1" applyNumberFormat="1" applyFont="1" applyBorder="1"/>
    <xf numFmtId="2" fontId="3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 wrapText="1"/>
    </xf>
    <xf numFmtId="0" fontId="11" fillId="0" borderId="0" xfId="1" applyFont="1"/>
  </cellXfs>
  <cellStyles count="11">
    <cellStyle name="Normal" xfId="0" builtinId="0"/>
    <cellStyle name="Normal 10" xfId="10" xr:uid="{00000000-0005-0000-0000-000001000000}"/>
    <cellStyle name="Normal 2" xfId="2" xr:uid="{00000000-0005-0000-0000-000002000000}"/>
    <cellStyle name="Normal 3" xfId="1" xr:uid="{00000000-0005-0000-0000-000003000000}"/>
    <cellStyle name="Normal 4" xfId="3" xr:uid="{00000000-0005-0000-0000-000004000000}"/>
    <cellStyle name="Normal 5" xfId="4" xr:uid="{00000000-0005-0000-0000-000005000000}"/>
    <cellStyle name="Normal 6" xfId="5" xr:uid="{00000000-0005-0000-0000-000006000000}"/>
    <cellStyle name="Normal 7" xfId="6" xr:uid="{00000000-0005-0000-0000-000007000000}"/>
    <cellStyle name="Normal 8" xfId="7" xr:uid="{00000000-0005-0000-0000-000008000000}"/>
    <cellStyle name="Normal 8 2" xfId="8" xr:uid="{00000000-0005-0000-0000-000009000000}"/>
    <cellStyle name="Normal 9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32</xdr:row>
          <xdr:rowOff>76200</xdr:rowOff>
        </xdr:from>
        <xdr:to>
          <xdr:col>11</xdr:col>
          <xdr:colOff>342900</xdr:colOff>
          <xdr:row>39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Dave%20Phillips\My%20Documents\1Dave\Archery\Yorkshire%20Live\1YAA%20Treasurer\Accounts%20YAA\2011\Archive\2011%20ACCOUNTS%20YAA%20Final%20Back%20Up%200201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Dave\Documents\1%20Archery%20250413\Yorkshire\1YAA%20Treasurer\Accounts%20YAA\2012\2012%20ACCOUNTS%20Y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EXPENDITURE"/>
      <sheetName val="Running Balance"/>
      <sheetName val="Cheque balance s52"/>
      <sheetName val="Cheque balance s54"/>
      <sheetName val="Cheque balance s53"/>
      <sheetName val="Cheque balance year end"/>
      <sheetName val="Budget History"/>
      <sheetName val="2010 Uncashed cheques"/>
      <sheetName val="AFFILIATIONS"/>
      <sheetName val="Club Lists"/>
      <sheetName val="Reaffils 2011"/>
      <sheetName val="Fees Calculator"/>
      <sheetName val="Cash"/>
      <sheetName val="Card Requests"/>
      <sheetName val="Membership List"/>
      <sheetName val="Club List"/>
      <sheetName val="Bank Account"/>
      <sheetName val="NCAS New Affiliations"/>
      <sheetName val="Cheque balance s54final"/>
      <sheetName val="Cheque balance s54c"/>
      <sheetName val="Cheque balance s54b"/>
      <sheetName val="Year end out turn"/>
      <sheetName val="Direct Members"/>
      <sheetName val="CoachJudgeGrants "/>
      <sheetName val="Grant Register"/>
      <sheetName val="Cheques outstanding 1 Jan 2011"/>
      <sheetName val="Badges stock"/>
      <sheetName val="Longbow"/>
      <sheetName val="Clou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A1" t="str">
            <v>Abbeydale Archers</v>
          </cell>
        </row>
        <row r="2">
          <cell r="A2" t="str">
            <v>Adwalton Moor Archers</v>
          </cell>
        </row>
        <row r="3">
          <cell r="A3" t="str">
            <v>Aire Valley Archers (Disabled)</v>
          </cell>
        </row>
        <row r="4">
          <cell r="A4" t="str">
            <v>Aire Valley Archers (Juniors)</v>
          </cell>
        </row>
        <row r="5">
          <cell r="A5" t="str">
            <v>Aire Valley Archers</v>
          </cell>
        </row>
        <row r="6">
          <cell r="A6" t="str">
            <v>All Abilities Archery Club</v>
          </cell>
        </row>
        <row r="7">
          <cell r="A7" t="str">
            <v>All Abilities Junior Archery Club</v>
          </cell>
        </row>
        <row r="8">
          <cell r="A8" t="str">
            <v>All Abilities Archery Club (Disabled)</v>
          </cell>
        </row>
        <row r="9">
          <cell r="A9" t="str">
            <v>Archers of Armthorpe</v>
          </cell>
        </row>
        <row r="10">
          <cell r="A10" t="str">
            <v>Archers of East Riding</v>
          </cell>
        </row>
        <row r="11">
          <cell r="A11" t="str">
            <v>Arrowflight</v>
          </cell>
        </row>
        <row r="12">
          <cell r="A12" t="str">
            <v>Barnsley Archery Club</v>
          </cell>
        </row>
        <row r="13">
          <cell r="A13" t="str">
            <v>Barnsley Junior Archery Club</v>
          </cell>
        </row>
        <row r="14">
          <cell r="A14" t="str">
            <v>Barnsley YMCA Archers</v>
          </cell>
        </row>
        <row r="15">
          <cell r="A15" t="str">
            <v>Barnsley YMCA Junior Archers</v>
          </cell>
        </row>
        <row r="16">
          <cell r="A16" t="str">
            <v>Beverley Junior Target Club</v>
          </cell>
        </row>
        <row r="17">
          <cell r="A17" t="str">
            <v>Beverley Target Club</v>
          </cell>
        </row>
        <row r="18">
          <cell r="A18" t="str">
            <v>Blue Light Archers</v>
          </cell>
        </row>
        <row r="19">
          <cell r="A19" t="str">
            <v>Bowmen of Adel</v>
          </cell>
        </row>
        <row r="20">
          <cell r="A20" t="str">
            <v>Bowmen of Adel Juniors</v>
          </cell>
        </row>
        <row r="21">
          <cell r="A21" t="str">
            <v>Bowmen of Leeds</v>
          </cell>
        </row>
        <row r="22">
          <cell r="A22" t="str">
            <v>Bowmen of Leeds Juniors</v>
          </cell>
        </row>
        <row r="23">
          <cell r="A23" t="str">
            <v>Bowmen of St Mary’s</v>
          </cell>
        </row>
        <row r="24">
          <cell r="A24" t="str">
            <v>Bowmen of St Mary’s Juniors</v>
          </cell>
        </row>
        <row r="25">
          <cell r="A25" t="str">
            <v>Bradford University Archers</v>
          </cell>
        </row>
        <row r="26">
          <cell r="A26" t="str">
            <v>Bridlington Archery Club</v>
          </cell>
        </row>
        <row r="27">
          <cell r="A27" t="str">
            <v>Bronte Archers</v>
          </cell>
        </row>
        <row r="28">
          <cell r="A28" t="str">
            <v>Bronte Junior Archers</v>
          </cell>
        </row>
        <row r="29">
          <cell r="A29" t="str">
            <v>Burton Constable Company of Bowmen</v>
          </cell>
        </row>
        <row r="30">
          <cell r="A30" t="str">
            <v>Burton Constable Company of Junior Bowmen</v>
          </cell>
        </row>
        <row r="31">
          <cell r="A31" t="str">
            <v>Burton Constable Company of Bowmen Disabled</v>
          </cell>
        </row>
        <row r="32">
          <cell r="A32" t="str">
            <v>Castle Dene Bowmen</v>
          </cell>
        </row>
        <row r="33">
          <cell r="A33" t="str">
            <v>Chantry Bowmen</v>
          </cell>
        </row>
        <row r="34">
          <cell r="A34" t="str">
            <v>Chantry Junior Bowmen</v>
          </cell>
        </row>
        <row r="35">
          <cell r="A35" t="str">
            <v>Cobra Archers</v>
          </cell>
        </row>
        <row r="36">
          <cell r="A36" t="str">
            <v>Company of Scorton Archers</v>
          </cell>
        </row>
        <row r="37">
          <cell r="A37" t="str">
            <v>Danum Archers</v>
          </cell>
        </row>
        <row r="38">
          <cell r="A38" t="str">
            <v>Danum Junior Archers</v>
          </cell>
        </row>
        <row r="39">
          <cell r="A39" t="str">
            <v>Dearne Valley Archery Club</v>
          </cell>
        </row>
        <row r="40">
          <cell r="A40" t="str">
            <v>Dearne Valley Junior Archery Club</v>
          </cell>
        </row>
        <row r="41">
          <cell r="A41" t="str">
            <v>East Park Archers</v>
          </cell>
        </row>
        <row r="42">
          <cell r="A42" t="str">
            <v>East Park Junior Archers</v>
          </cell>
        </row>
        <row r="43">
          <cell r="A43" t="str">
            <v>East Park Disabled Archers</v>
          </cell>
        </row>
        <row r="44">
          <cell r="A44" t="str">
            <v>Ebor Archers</v>
          </cell>
        </row>
        <row r="45">
          <cell r="A45" t="str">
            <v>Green Man Archery Club</v>
          </cell>
        </row>
        <row r="46">
          <cell r="A46" t="str">
            <v>Hangingwood Archery Club</v>
          </cell>
        </row>
        <row r="47">
          <cell r="A47" t="str">
            <v>Hangingwood Junior Archery Club</v>
          </cell>
        </row>
        <row r="48">
          <cell r="A48" t="str">
            <v>Harvester Archery Club</v>
          </cell>
        </row>
        <row r="49">
          <cell r="A49" t="str">
            <v>HSBC Archery Club</v>
          </cell>
        </row>
        <row r="50">
          <cell r="A50" t="str">
            <v>Huddersfield University Archery Club</v>
          </cell>
        </row>
        <row r="51">
          <cell r="A51" t="str">
            <v>Hull Kingston Archers</v>
          </cell>
        </row>
        <row r="52">
          <cell r="A52" t="str">
            <v>Leeds University Archery Club</v>
          </cell>
        </row>
        <row r="53">
          <cell r="A53" t="str">
            <v>Nishkam Archery Club</v>
          </cell>
        </row>
        <row r="54">
          <cell r="A54" t="str">
            <v>Nishkam Junior Archery Club</v>
          </cell>
        </row>
        <row r="55">
          <cell r="A55" t="str">
            <v>Nova Bowmen</v>
          </cell>
        </row>
        <row r="56">
          <cell r="A56" t="str">
            <v>Panda Bowmen</v>
          </cell>
        </row>
        <row r="57">
          <cell r="A57" t="str">
            <v>Panda Disabled Archery Club</v>
          </cell>
        </row>
        <row r="58">
          <cell r="A58" t="str">
            <v>Panda Junior Bowmen</v>
          </cell>
        </row>
        <row r="59">
          <cell r="A59" t="str">
            <v>Phoenix Bowmen</v>
          </cell>
        </row>
        <row r="60">
          <cell r="A60" t="str">
            <v>Pinderfields Paraplegic Archery Club</v>
          </cell>
        </row>
        <row r="61">
          <cell r="A61" t="str">
            <v>SRSB Sheffield Blind Archery</v>
          </cell>
        </row>
        <row r="62">
          <cell r="A62" t="str">
            <v xml:space="preserve">Savile Bowmen </v>
          </cell>
        </row>
        <row r="63">
          <cell r="A63" t="str">
            <v>Savile Junior Bowmen</v>
          </cell>
        </row>
        <row r="64">
          <cell r="A64" t="str">
            <v>Scarborough Archery Club</v>
          </cell>
        </row>
        <row r="65">
          <cell r="A65" t="str">
            <v>Selby Archers</v>
          </cell>
        </row>
        <row r="66">
          <cell r="A66" t="str">
            <v>Selby Junior Archery Club</v>
          </cell>
        </row>
        <row r="67">
          <cell r="A67" t="str">
            <v>Sheffield University Archery Club</v>
          </cell>
        </row>
        <row r="68">
          <cell r="A68" t="str">
            <v>South Leeds Archers</v>
          </cell>
        </row>
        <row r="69">
          <cell r="A69" t="str">
            <v>South Leeds Junior Archers</v>
          </cell>
        </row>
        <row r="70">
          <cell r="A70" t="str">
            <v>Spen Valley Bowmen</v>
          </cell>
        </row>
        <row r="71">
          <cell r="A71" t="str">
            <v>Spen Valley Junior Bowmen</v>
          </cell>
        </row>
        <row r="72">
          <cell r="A72" t="str">
            <v>Spen Victoria Archery Club</v>
          </cell>
        </row>
        <row r="73">
          <cell r="A73" t="str">
            <v>St George’s Archery Club</v>
          </cell>
        </row>
        <row r="74">
          <cell r="A74" t="str">
            <v>St George’s Junior Archery Club</v>
          </cell>
        </row>
        <row r="75">
          <cell r="A75" t="str">
            <v>Thirsk Bowmen</v>
          </cell>
        </row>
        <row r="76">
          <cell r="A76" t="str">
            <v>Thirsk Junior Bowmen</v>
          </cell>
        </row>
        <row r="77">
          <cell r="A77" t="str">
            <v>Valley Bowmen</v>
          </cell>
        </row>
        <row r="78">
          <cell r="A78" t="str">
            <v>Valley Junior Bowmen</v>
          </cell>
        </row>
        <row r="79">
          <cell r="A79" t="str">
            <v>Wakefield Archers</v>
          </cell>
        </row>
        <row r="80">
          <cell r="A80" t="str">
            <v>Wakefield Junior Archers</v>
          </cell>
        </row>
        <row r="81">
          <cell r="A81" t="str">
            <v>Wetherby Junior Archers</v>
          </cell>
        </row>
        <row r="82">
          <cell r="A82" t="str">
            <v>Whitby Company of Archers</v>
          </cell>
        </row>
        <row r="83">
          <cell r="A83" t="str">
            <v>Whitby Junior Archers</v>
          </cell>
        </row>
        <row r="84">
          <cell r="A84" t="str">
            <v>White Rose Archers</v>
          </cell>
        </row>
        <row r="85">
          <cell r="A85" t="str">
            <v>White Rose Junior Archers</v>
          </cell>
        </row>
        <row r="86">
          <cell r="A86" t="str">
            <v>Wolds Archery Club</v>
          </cell>
        </row>
        <row r="87">
          <cell r="A87" t="str">
            <v>Wyke Archers</v>
          </cell>
        </row>
        <row r="88">
          <cell r="A88" t="str">
            <v>Wyke Junior Archers</v>
          </cell>
        </row>
        <row r="89">
          <cell r="A89" t="str">
            <v>Ye Rippon Bowmen</v>
          </cell>
        </row>
        <row r="90">
          <cell r="A90" t="str">
            <v>York Archers Society</v>
          </cell>
        </row>
        <row r="91">
          <cell r="A91" t="str">
            <v>York Junior Archers</v>
          </cell>
        </row>
        <row r="92">
          <cell r="A92" t="str">
            <v>York Disabled Archers</v>
          </cell>
        </row>
        <row r="93">
          <cell r="A93" t="str">
            <v>York University Archery Club</v>
          </cell>
        </row>
        <row r="94">
          <cell r="A94" t="str">
            <v>znew1</v>
          </cell>
        </row>
        <row r="95">
          <cell r="A95" t="str">
            <v>znew2</v>
          </cell>
        </row>
        <row r="96">
          <cell r="A96" t="str">
            <v>znew3</v>
          </cell>
        </row>
        <row r="97">
          <cell r="A97" t="str">
            <v>znew4</v>
          </cell>
        </row>
        <row r="98">
          <cell r="A98" t="str">
            <v>znew5</v>
          </cell>
        </row>
        <row r="99">
          <cell r="A99" t="str">
            <v>znew6</v>
          </cell>
        </row>
        <row r="100">
          <cell r="A100" t="str">
            <v>znew7</v>
          </cell>
        </row>
        <row r="101">
          <cell r="A101" t="str">
            <v>znew8</v>
          </cell>
        </row>
        <row r="102">
          <cell r="A102" t="str">
            <v>znew9</v>
          </cell>
        </row>
        <row r="103">
          <cell r="A103" t="str">
            <v>znew10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EXPENDITURE"/>
      <sheetName val="Running Balance"/>
      <sheetName val="Cheque balance s52"/>
      <sheetName val="Cheque balance s54b"/>
      <sheetName val="Cheque balance s54"/>
      <sheetName val="Cheque balance s53"/>
      <sheetName val="Cheque balance at Year End"/>
      <sheetName val="Cheque balance S004"/>
      <sheetName val="Cheque balance S004b"/>
      <sheetName val="Cheque balance S004a"/>
      <sheetName val="Cheque balance S003"/>
      <sheetName val="Cheque balance S003b"/>
      <sheetName val="Cheque balance S003a"/>
      <sheetName val="Cheque balance S002"/>
      <sheetName val="Cheque balance S002b"/>
      <sheetName val="Cheque balance S002a"/>
      <sheetName val="Cheque balance S001"/>
      <sheetName val="Cheque balance S55A"/>
      <sheetName val="Cheque balance year end"/>
      <sheetName val="AFFILIATIONS"/>
      <sheetName val="Club Lists"/>
      <sheetName val="Fees Calculator"/>
      <sheetName val="Cash"/>
      <sheetName val="Card Requests"/>
      <sheetName val="Membership List"/>
      <sheetName val="Club List"/>
      <sheetName val="Bank Account"/>
      <sheetName val="NCAS New Affiliations"/>
      <sheetName val="Reaffils 2011"/>
      <sheetName val="Direct Members"/>
      <sheetName val="Budget Spend History"/>
      <sheetName val="Standing costs"/>
      <sheetName val="CoachJudgeGrants "/>
      <sheetName val="Grant Register"/>
      <sheetName val="Medals Badges stock"/>
      <sheetName val="Longbow"/>
      <sheetName val="Clout"/>
      <sheetName val="Sheet1"/>
      <sheetName val="Year end out turn"/>
      <sheetName val="Secretary Accou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Abbeydale Archers</v>
          </cell>
        </row>
        <row r="2">
          <cell r="A2" t="str">
            <v>Adwalton Moor Archers</v>
          </cell>
        </row>
        <row r="3">
          <cell r="A3" t="str">
            <v>Aire Valley Archers (Disabled)</v>
          </cell>
        </row>
        <row r="4">
          <cell r="A4" t="str">
            <v>Aire Valley Archers (Juniors)</v>
          </cell>
        </row>
        <row r="5">
          <cell r="A5" t="str">
            <v>Aire Valley Archers</v>
          </cell>
        </row>
        <row r="6">
          <cell r="A6" t="str">
            <v>All Abilities Archery Club</v>
          </cell>
        </row>
        <row r="7">
          <cell r="A7" t="str">
            <v>All Abilities Junior Archery Club</v>
          </cell>
        </row>
        <row r="8">
          <cell r="A8" t="str">
            <v>All Abilities Archery Club (Disabled)</v>
          </cell>
        </row>
        <row r="9">
          <cell r="A9" t="str">
            <v>Archers of Armthorpe</v>
          </cell>
        </row>
        <row r="10">
          <cell r="A10" t="str">
            <v>Archers of East Riding</v>
          </cell>
        </row>
        <row r="11">
          <cell r="A11" t="str">
            <v>Arrowflight</v>
          </cell>
        </row>
        <row r="12">
          <cell r="A12" t="str">
            <v>Barnsley Archery Club</v>
          </cell>
        </row>
        <row r="13">
          <cell r="A13" t="str">
            <v>Barnsley Junior Archery Club</v>
          </cell>
        </row>
        <row r="14">
          <cell r="A14" t="str">
            <v>Barnsley YMCA Archers</v>
          </cell>
        </row>
        <row r="15">
          <cell r="A15" t="str">
            <v>Barnsley YMCA Junior Archers</v>
          </cell>
        </row>
        <row r="16">
          <cell r="A16" t="str">
            <v>Beverley Junior Target Club</v>
          </cell>
        </row>
        <row r="17">
          <cell r="A17" t="str">
            <v>Beverley Target Club</v>
          </cell>
        </row>
        <row r="18">
          <cell r="A18" t="str">
            <v>Blue Light Archers</v>
          </cell>
        </row>
        <row r="19">
          <cell r="A19" t="str">
            <v>Bowmen of Adel</v>
          </cell>
        </row>
        <row r="20">
          <cell r="A20" t="str">
            <v>Bowmen of Adel Juniors</v>
          </cell>
        </row>
        <row r="21">
          <cell r="A21" t="str">
            <v>Bowmen of Leeds</v>
          </cell>
        </row>
        <row r="22">
          <cell r="A22" t="str">
            <v>Bowmen of Leeds Juniors</v>
          </cell>
        </row>
        <row r="23">
          <cell r="A23" t="str">
            <v>Bowmen of St Mary’s</v>
          </cell>
        </row>
        <row r="24">
          <cell r="A24" t="str">
            <v>Bowmen of St Mary’s Juniors</v>
          </cell>
        </row>
        <row r="25">
          <cell r="A25" t="str">
            <v>Bradford University Archers</v>
          </cell>
        </row>
        <row r="26">
          <cell r="A26" t="str">
            <v>Bridlington Archery Club</v>
          </cell>
        </row>
        <row r="27">
          <cell r="A27" t="str">
            <v>Bronte Archers</v>
          </cell>
        </row>
        <row r="28">
          <cell r="A28" t="str">
            <v>Bronte Junior Archers</v>
          </cell>
        </row>
        <row r="29">
          <cell r="A29" t="str">
            <v>Burton Constable Company of Bowmen</v>
          </cell>
        </row>
        <row r="30">
          <cell r="A30" t="str">
            <v>Burton Constable Company of Junior Bowmen</v>
          </cell>
        </row>
        <row r="31">
          <cell r="A31" t="str">
            <v>Burton Constable Company of Bowmen Disabled</v>
          </cell>
        </row>
        <row r="32">
          <cell r="A32" t="str">
            <v>Castle Dene Bowmen</v>
          </cell>
        </row>
        <row r="33">
          <cell r="A33" t="str">
            <v>Chantry Bowmen</v>
          </cell>
        </row>
        <row r="34">
          <cell r="A34" t="str">
            <v>Chantry Junior Bowmen</v>
          </cell>
        </row>
        <row r="35">
          <cell r="A35" t="str">
            <v>Cobra Archers</v>
          </cell>
        </row>
        <row r="36">
          <cell r="A36" t="str">
            <v>Company of Scorton Archers</v>
          </cell>
        </row>
        <row r="37">
          <cell r="A37" t="str">
            <v>Danum Archers</v>
          </cell>
        </row>
        <row r="38">
          <cell r="A38" t="str">
            <v>Danum Junior Archers</v>
          </cell>
        </row>
        <row r="39">
          <cell r="A39" t="str">
            <v>Dearne Valley Archery Club</v>
          </cell>
        </row>
        <row r="40">
          <cell r="A40" t="str">
            <v>Dearne Valley Junior Archery Club</v>
          </cell>
        </row>
        <row r="41">
          <cell r="A41" t="str">
            <v>East Park Archers</v>
          </cell>
        </row>
        <row r="42">
          <cell r="A42" t="str">
            <v>East Park Junior Archers</v>
          </cell>
        </row>
        <row r="43">
          <cell r="A43" t="str">
            <v>East Park Disabled Archers</v>
          </cell>
        </row>
        <row r="44">
          <cell r="A44" t="str">
            <v>Ebor Archers</v>
          </cell>
        </row>
        <row r="45">
          <cell r="A45" t="str">
            <v>Green Man Archery Club</v>
          </cell>
        </row>
        <row r="46">
          <cell r="A46" t="str">
            <v>Hangingwood Archery Club</v>
          </cell>
        </row>
        <row r="47">
          <cell r="A47" t="str">
            <v>Hangingwood Junior Archery Club</v>
          </cell>
        </row>
        <row r="48">
          <cell r="A48" t="str">
            <v>Harvester Archery Club</v>
          </cell>
        </row>
        <row r="49">
          <cell r="A49" t="str">
            <v>HSBC Archery Club</v>
          </cell>
        </row>
        <row r="50">
          <cell r="A50" t="str">
            <v>Huddersfield University Archery Club</v>
          </cell>
        </row>
        <row r="51">
          <cell r="A51" t="str">
            <v>Hull Kingston Archers</v>
          </cell>
        </row>
        <row r="52">
          <cell r="A52" t="str">
            <v>Leeds University Archery Club</v>
          </cell>
        </row>
        <row r="53">
          <cell r="A53" t="str">
            <v>Nishkam Archery Club</v>
          </cell>
        </row>
        <row r="54">
          <cell r="A54" t="str">
            <v>Nishkam Junior Archery Club</v>
          </cell>
        </row>
        <row r="55">
          <cell r="A55" t="str">
            <v>Nova Bowmen</v>
          </cell>
        </row>
        <row r="56">
          <cell r="A56" t="str">
            <v>Panda Bowmen</v>
          </cell>
        </row>
        <row r="57">
          <cell r="A57" t="str">
            <v>Panda Disabled Archery Club</v>
          </cell>
        </row>
        <row r="58">
          <cell r="A58" t="str">
            <v>Panda Junior Bowmen</v>
          </cell>
        </row>
        <row r="59">
          <cell r="A59" t="str">
            <v>Phoenix Bowmen</v>
          </cell>
        </row>
        <row r="60">
          <cell r="A60" t="str">
            <v>Pinderfields Paraplegic Archery Club</v>
          </cell>
        </row>
        <row r="61">
          <cell r="A61" t="str">
            <v>SRSB Sheffield Blind Archery</v>
          </cell>
        </row>
        <row r="62">
          <cell r="A62" t="str">
            <v xml:space="preserve">Savile Bowmen </v>
          </cell>
        </row>
        <row r="63">
          <cell r="A63" t="str">
            <v>Savile Junior Bowmen</v>
          </cell>
        </row>
        <row r="64">
          <cell r="A64" t="str">
            <v>Scarborough Archery Club</v>
          </cell>
        </row>
        <row r="65">
          <cell r="A65" t="str">
            <v>Selby Archers</v>
          </cell>
        </row>
        <row r="66">
          <cell r="A66" t="str">
            <v>Selby Junior Archery Club</v>
          </cell>
        </row>
        <row r="67">
          <cell r="A67" t="str">
            <v>Sheffield University Archery Club</v>
          </cell>
        </row>
        <row r="68">
          <cell r="A68" t="str">
            <v>South Leeds Archers</v>
          </cell>
        </row>
        <row r="69">
          <cell r="A69" t="str">
            <v>South Leeds Junior Archers</v>
          </cell>
        </row>
        <row r="70">
          <cell r="A70" t="str">
            <v>Spen Valley Bowmen</v>
          </cell>
        </row>
        <row r="71">
          <cell r="A71" t="str">
            <v>Spen Valley Junior Bowmen</v>
          </cell>
        </row>
        <row r="72">
          <cell r="A72" t="str">
            <v>Spen Victoria Archery Club</v>
          </cell>
        </row>
        <row r="73">
          <cell r="A73" t="str">
            <v>St George’s Archery Club</v>
          </cell>
        </row>
        <row r="74">
          <cell r="A74" t="str">
            <v>St George’s Junior Archery Club</v>
          </cell>
        </row>
        <row r="75">
          <cell r="A75" t="str">
            <v>Thirsk Bowmen</v>
          </cell>
        </row>
        <row r="76">
          <cell r="A76" t="str">
            <v>Thirsk Junior Bowmen</v>
          </cell>
        </row>
        <row r="77">
          <cell r="A77" t="str">
            <v>Valley Bowmen</v>
          </cell>
        </row>
        <row r="78">
          <cell r="A78" t="str">
            <v>Valley Junior Bowmen</v>
          </cell>
        </row>
        <row r="79">
          <cell r="A79" t="str">
            <v>Wakefield Archers</v>
          </cell>
        </row>
        <row r="80">
          <cell r="A80" t="str">
            <v>Wakefield Junior Archers</v>
          </cell>
        </row>
        <row r="81">
          <cell r="A81" t="str">
            <v>Wetherby Junior Archers</v>
          </cell>
        </row>
        <row r="82">
          <cell r="A82" t="str">
            <v>Whitby Company of Archers</v>
          </cell>
        </row>
        <row r="83">
          <cell r="A83" t="str">
            <v>Whitby Junior Archers</v>
          </cell>
        </row>
        <row r="84">
          <cell r="A84" t="str">
            <v>White Rose Archers</v>
          </cell>
        </row>
        <row r="85">
          <cell r="A85" t="str">
            <v>White Rose Junior Archers</v>
          </cell>
        </row>
        <row r="86">
          <cell r="A86" t="str">
            <v>Wolds Archery Club</v>
          </cell>
        </row>
        <row r="87">
          <cell r="A87" t="str">
            <v>Wyke Archers</v>
          </cell>
        </row>
        <row r="88">
          <cell r="A88" t="str">
            <v>Wyke Junior Archers</v>
          </cell>
        </row>
        <row r="89">
          <cell r="A89" t="str">
            <v>Ye Rippon Bowmen</v>
          </cell>
        </row>
        <row r="90">
          <cell r="A90" t="str">
            <v>York Archers Society</v>
          </cell>
        </row>
        <row r="91">
          <cell r="A91" t="str">
            <v>York Junior Archers</v>
          </cell>
        </row>
        <row r="92">
          <cell r="A92" t="str">
            <v>York Disabled Archers</v>
          </cell>
        </row>
        <row r="93">
          <cell r="A93" t="str">
            <v>York University Archery Club</v>
          </cell>
        </row>
        <row r="94">
          <cell r="A94" t="str">
            <v>znew1</v>
          </cell>
        </row>
        <row r="95">
          <cell r="A95" t="str">
            <v>znew2</v>
          </cell>
        </row>
        <row r="96">
          <cell r="A96" t="str">
            <v>znew3</v>
          </cell>
        </row>
        <row r="97">
          <cell r="A97" t="str">
            <v>znew4</v>
          </cell>
        </row>
        <row r="98">
          <cell r="A98" t="str">
            <v>znew5</v>
          </cell>
        </row>
        <row r="99">
          <cell r="A99" t="str">
            <v>znew6</v>
          </cell>
        </row>
        <row r="100">
          <cell r="A100" t="str">
            <v>znew7</v>
          </cell>
        </row>
        <row r="101">
          <cell r="A101" t="str">
            <v>znew8</v>
          </cell>
        </row>
        <row r="102">
          <cell r="A102" t="str">
            <v>znew9</v>
          </cell>
        </row>
        <row r="103">
          <cell r="A103" t="str">
            <v>znew10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topLeftCell="A14" zoomScale="107" zoomScaleNormal="100" workbookViewId="0">
      <selection activeCell="H49" sqref="H49"/>
    </sheetView>
  </sheetViews>
  <sheetFormatPr defaultRowHeight="10" x14ac:dyDescent="0.2"/>
  <cols>
    <col min="1" max="1" width="10.54296875" style="1" customWidth="1"/>
    <col min="2" max="2" width="28.1796875" style="1" customWidth="1"/>
    <col min="3" max="3" width="8.453125" style="1" customWidth="1"/>
    <col min="4" max="4" width="9.26953125" style="1" bestFit="1" customWidth="1"/>
    <col min="5" max="5" width="7.26953125" style="3" customWidth="1"/>
    <col min="6" max="6" width="18" style="1" customWidth="1"/>
    <col min="7" max="7" width="4.453125" style="3" customWidth="1"/>
    <col min="8" max="8" width="25.453125" style="1" customWidth="1"/>
    <col min="9" max="9" width="7.26953125" style="1" customWidth="1"/>
    <col min="10" max="10" width="3.453125" style="1" customWidth="1"/>
    <col min="11" max="11" width="6.26953125" style="1" customWidth="1"/>
    <col min="12" max="12" width="9.453125" style="1" bestFit="1" customWidth="1"/>
    <col min="13" max="256" width="9.1796875" style="1"/>
    <col min="257" max="257" width="10.54296875" style="1" customWidth="1"/>
    <col min="258" max="258" width="28.1796875" style="1" customWidth="1"/>
    <col min="259" max="259" width="8.453125" style="1" customWidth="1"/>
    <col min="260" max="260" width="9.26953125" style="1" bestFit="1" customWidth="1"/>
    <col min="261" max="261" width="7.26953125" style="1" customWidth="1"/>
    <col min="262" max="262" width="18" style="1" customWidth="1"/>
    <col min="263" max="263" width="4.453125" style="1" customWidth="1"/>
    <col min="264" max="264" width="25.453125" style="1" customWidth="1"/>
    <col min="265" max="265" width="7.26953125" style="1" customWidth="1"/>
    <col min="266" max="266" width="3.453125" style="1" customWidth="1"/>
    <col min="267" max="267" width="6.26953125" style="1" customWidth="1"/>
    <col min="268" max="268" width="9.453125" style="1" bestFit="1" customWidth="1"/>
    <col min="269" max="512" width="9.1796875" style="1"/>
    <col min="513" max="513" width="10.54296875" style="1" customWidth="1"/>
    <col min="514" max="514" width="28.1796875" style="1" customWidth="1"/>
    <col min="515" max="515" width="8.453125" style="1" customWidth="1"/>
    <col min="516" max="516" width="9.26953125" style="1" bestFit="1" customWidth="1"/>
    <col min="517" max="517" width="7.26953125" style="1" customWidth="1"/>
    <col min="518" max="518" width="18" style="1" customWidth="1"/>
    <col min="519" max="519" width="4.453125" style="1" customWidth="1"/>
    <col min="520" max="520" width="25.453125" style="1" customWidth="1"/>
    <col min="521" max="521" width="7.26953125" style="1" customWidth="1"/>
    <col min="522" max="522" width="3.453125" style="1" customWidth="1"/>
    <col min="523" max="523" width="6.26953125" style="1" customWidth="1"/>
    <col min="524" max="524" width="9.453125" style="1" bestFit="1" customWidth="1"/>
    <col min="525" max="768" width="9.1796875" style="1"/>
    <col min="769" max="769" width="10.54296875" style="1" customWidth="1"/>
    <col min="770" max="770" width="28.1796875" style="1" customWidth="1"/>
    <col min="771" max="771" width="8.453125" style="1" customWidth="1"/>
    <col min="772" max="772" width="9.26953125" style="1" bestFit="1" customWidth="1"/>
    <col min="773" max="773" width="7.26953125" style="1" customWidth="1"/>
    <col min="774" max="774" width="18" style="1" customWidth="1"/>
    <col min="775" max="775" width="4.453125" style="1" customWidth="1"/>
    <col min="776" max="776" width="25.453125" style="1" customWidth="1"/>
    <col min="777" max="777" width="7.26953125" style="1" customWidth="1"/>
    <col min="778" max="778" width="3.453125" style="1" customWidth="1"/>
    <col min="779" max="779" width="6.26953125" style="1" customWidth="1"/>
    <col min="780" max="780" width="9.453125" style="1" bestFit="1" customWidth="1"/>
    <col min="781" max="1024" width="9.1796875" style="1"/>
    <col min="1025" max="1025" width="10.54296875" style="1" customWidth="1"/>
    <col min="1026" max="1026" width="28.1796875" style="1" customWidth="1"/>
    <col min="1027" max="1027" width="8.453125" style="1" customWidth="1"/>
    <col min="1028" max="1028" width="9.26953125" style="1" bestFit="1" customWidth="1"/>
    <col min="1029" max="1029" width="7.26953125" style="1" customWidth="1"/>
    <col min="1030" max="1030" width="18" style="1" customWidth="1"/>
    <col min="1031" max="1031" width="4.453125" style="1" customWidth="1"/>
    <col min="1032" max="1032" width="25.453125" style="1" customWidth="1"/>
    <col min="1033" max="1033" width="7.26953125" style="1" customWidth="1"/>
    <col min="1034" max="1034" width="3.453125" style="1" customWidth="1"/>
    <col min="1035" max="1035" width="6.26953125" style="1" customWidth="1"/>
    <col min="1036" max="1036" width="9.453125" style="1" bestFit="1" customWidth="1"/>
    <col min="1037" max="1280" width="9.1796875" style="1"/>
    <col min="1281" max="1281" width="10.54296875" style="1" customWidth="1"/>
    <col min="1282" max="1282" width="28.1796875" style="1" customWidth="1"/>
    <col min="1283" max="1283" width="8.453125" style="1" customWidth="1"/>
    <col min="1284" max="1284" width="9.26953125" style="1" bestFit="1" customWidth="1"/>
    <col min="1285" max="1285" width="7.26953125" style="1" customWidth="1"/>
    <col min="1286" max="1286" width="18" style="1" customWidth="1"/>
    <col min="1287" max="1287" width="4.453125" style="1" customWidth="1"/>
    <col min="1288" max="1288" width="25.453125" style="1" customWidth="1"/>
    <col min="1289" max="1289" width="7.26953125" style="1" customWidth="1"/>
    <col min="1290" max="1290" width="3.453125" style="1" customWidth="1"/>
    <col min="1291" max="1291" width="6.26953125" style="1" customWidth="1"/>
    <col min="1292" max="1292" width="9.453125" style="1" bestFit="1" customWidth="1"/>
    <col min="1293" max="1536" width="9.1796875" style="1"/>
    <col min="1537" max="1537" width="10.54296875" style="1" customWidth="1"/>
    <col min="1538" max="1538" width="28.1796875" style="1" customWidth="1"/>
    <col min="1539" max="1539" width="8.453125" style="1" customWidth="1"/>
    <col min="1540" max="1540" width="9.26953125" style="1" bestFit="1" customWidth="1"/>
    <col min="1541" max="1541" width="7.26953125" style="1" customWidth="1"/>
    <col min="1542" max="1542" width="18" style="1" customWidth="1"/>
    <col min="1543" max="1543" width="4.453125" style="1" customWidth="1"/>
    <col min="1544" max="1544" width="25.453125" style="1" customWidth="1"/>
    <col min="1545" max="1545" width="7.26953125" style="1" customWidth="1"/>
    <col min="1546" max="1546" width="3.453125" style="1" customWidth="1"/>
    <col min="1547" max="1547" width="6.26953125" style="1" customWidth="1"/>
    <col min="1548" max="1548" width="9.453125" style="1" bestFit="1" customWidth="1"/>
    <col min="1549" max="1792" width="9.1796875" style="1"/>
    <col min="1793" max="1793" width="10.54296875" style="1" customWidth="1"/>
    <col min="1794" max="1794" width="28.1796875" style="1" customWidth="1"/>
    <col min="1795" max="1795" width="8.453125" style="1" customWidth="1"/>
    <col min="1796" max="1796" width="9.26953125" style="1" bestFit="1" customWidth="1"/>
    <col min="1797" max="1797" width="7.26953125" style="1" customWidth="1"/>
    <col min="1798" max="1798" width="18" style="1" customWidth="1"/>
    <col min="1799" max="1799" width="4.453125" style="1" customWidth="1"/>
    <col min="1800" max="1800" width="25.453125" style="1" customWidth="1"/>
    <col min="1801" max="1801" width="7.26953125" style="1" customWidth="1"/>
    <col min="1802" max="1802" width="3.453125" style="1" customWidth="1"/>
    <col min="1803" max="1803" width="6.26953125" style="1" customWidth="1"/>
    <col min="1804" max="1804" width="9.453125" style="1" bestFit="1" customWidth="1"/>
    <col min="1805" max="2048" width="9.1796875" style="1"/>
    <col min="2049" max="2049" width="10.54296875" style="1" customWidth="1"/>
    <col min="2050" max="2050" width="28.1796875" style="1" customWidth="1"/>
    <col min="2051" max="2051" width="8.453125" style="1" customWidth="1"/>
    <col min="2052" max="2052" width="9.26953125" style="1" bestFit="1" customWidth="1"/>
    <col min="2053" max="2053" width="7.26953125" style="1" customWidth="1"/>
    <col min="2054" max="2054" width="18" style="1" customWidth="1"/>
    <col min="2055" max="2055" width="4.453125" style="1" customWidth="1"/>
    <col min="2056" max="2056" width="25.453125" style="1" customWidth="1"/>
    <col min="2057" max="2057" width="7.26953125" style="1" customWidth="1"/>
    <col min="2058" max="2058" width="3.453125" style="1" customWidth="1"/>
    <col min="2059" max="2059" width="6.26953125" style="1" customWidth="1"/>
    <col min="2060" max="2060" width="9.453125" style="1" bestFit="1" customWidth="1"/>
    <col min="2061" max="2304" width="9.1796875" style="1"/>
    <col min="2305" max="2305" width="10.54296875" style="1" customWidth="1"/>
    <col min="2306" max="2306" width="28.1796875" style="1" customWidth="1"/>
    <col min="2307" max="2307" width="8.453125" style="1" customWidth="1"/>
    <col min="2308" max="2308" width="9.26953125" style="1" bestFit="1" customWidth="1"/>
    <col min="2309" max="2309" width="7.26953125" style="1" customWidth="1"/>
    <col min="2310" max="2310" width="18" style="1" customWidth="1"/>
    <col min="2311" max="2311" width="4.453125" style="1" customWidth="1"/>
    <col min="2312" max="2312" width="25.453125" style="1" customWidth="1"/>
    <col min="2313" max="2313" width="7.26953125" style="1" customWidth="1"/>
    <col min="2314" max="2314" width="3.453125" style="1" customWidth="1"/>
    <col min="2315" max="2315" width="6.26953125" style="1" customWidth="1"/>
    <col min="2316" max="2316" width="9.453125" style="1" bestFit="1" customWidth="1"/>
    <col min="2317" max="2560" width="9.1796875" style="1"/>
    <col min="2561" max="2561" width="10.54296875" style="1" customWidth="1"/>
    <col min="2562" max="2562" width="28.1796875" style="1" customWidth="1"/>
    <col min="2563" max="2563" width="8.453125" style="1" customWidth="1"/>
    <col min="2564" max="2564" width="9.26953125" style="1" bestFit="1" customWidth="1"/>
    <col min="2565" max="2565" width="7.26953125" style="1" customWidth="1"/>
    <col min="2566" max="2566" width="18" style="1" customWidth="1"/>
    <col min="2567" max="2567" width="4.453125" style="1" customWidth="1"/>
    <col min="2568" max="2568" width="25.453125" style="1" customWidth="1"/>
    <col min="2569" max="2569" width="7.26953125" style="1" customWidth="1"/>
    <col min="2570" max="2570" width="3.453125" style="1" customWidth="1"/>
    <col min="2571" max="2571" width="6.26953125" style="1" customWidth="1"/>
    <col min="2572" max="2572" width="9.453125" style="1" bestFit="1" customWidth="1"/>
    <col min="2573" max="2816" width="9.1796875" style="1"/>
    <col min="2817" max="2817" width="10.54296875" style="1" customWidth="1"/>
    <col min="2818" max="2818" width="28.1796875" style="1" customWidth="1"/>
    <col min="2819" max="2819" width="8.453125" style="1" customWidth="1"/>
    <col min="2820" max="2820" width="9.26953125" style="1" bestFit="1" customWidth="1"/>
    <col min="2821" max="2821" width="7.26953125" style="1" customWidth="1"/>
    <col min="2822" max="2822" width="18" style="1" customWidth="1"/>
    <col min="2823" max="2823" width="4.453125" style="1" customWidth="1"/>
    <col min="2824" max="2824" width="25.453125" style="1" customWidth="1"/>
    <col min="2825" max="2825" width="7.26953125" style="1" customWidth="1"/>
    <col min="2826" max="2826" width="3.453125" style="1" customWidth="1"/>
    <col min="2827" max="2827" width="6.26953125" style="1" customWidth="1"/>
    <col min="2828" max="2828" width="9.453125" style="1" bestFit="1" customWidth="1"/>
    <col min="2829" max="3072" width="9.1796875" style="1"/>
    <col min="3073" max="3073" width="10.54296875" style="1" customWidth="1"/>
    <col min="3074" max="3074" width="28.1796875" style="1" customWidth="1"/>
    <col min="3075" max="3075" width="8.453125" style="1" customWidth="1"/>
    <col min="3076" max="3076" width="9.26953125" style="1" bestFit="1" customWidth="1"/>
    <col min="3077" max="3077" width="7.26953125" style="1" customWidth="1"/>
    <col min="3078" max="3078" width="18" style="1" customWidth="1"/>
    <col min="3079" max="3079" width="4.453125" style="1" customWidth="1"/>
    <col min="3080" max="3080" width="25.453125" style="1" customWidth="1"/>
    <col min="3081" max="3081" width="7.26953125" style="1" customWidth="1"/>
    <col min="3082" max="3082" width="3.453125" style="1" customWidth="1"/>
    <col min="3083" max="3083" width="6.26953125" style="1" customWidth="1"/>
    <col min="3084" max="3084" width="9.453125" style="1" bestFit="1" customWidth="1"/>
    <col min="3085" max="3328" width="9.1796875" style="1"/>
    <col min="3329" max="3329" width="10.54296875" style="1" customWidth="1"/>
    <col min="3330" max="3330" width="28.1796875" style="1" customWidth="1"/>
    <col min="3331" max="3331" width="8.453125" style="1" customWidth="1"/>
    <col min="3332" max="3332" width="9.26953125" style="1" bestFit="1" customWidth="1"/>
    <col min="3333" max="3333" width="7.26953125" style="1" customWidth="1"/>
    <col min="3334" max="3334" width="18" style="1" customWidth="1"/>
    <col min="3335" max="3335" width="4.453125" style="1" customWidth="1"/>
    <col min="3336" max="3336" width="25.453125" style="1" customWidth="1"/>
    <col min="3337" max="3337" width="7.26953125" style="1" customWidth="1"/>
    <col min="3338" max="3338" width="3.453125" style="1" customWidth="1"/>
    <col min="3339" max="3339" width="6.26953125" style="1" customWidth="1"/>
    <col min="3340" max="3340" width="9.453125" style="1" bestFit="1" customWidth="1"/>
    <col min="3341" max="3584" width="9.1796875" style="1"/>
    <col min="3585" max="3585" width="10.54296875" style="1" customWidth="1"/>
    <col min="3586" max="3586" width="28.1796875" style="1" customWidth="1"/>
    <col min="3587" max="3587" width="8.453125" style="1" customWidth="1"/>
    <col min="3588" max="3588" width="9.26953125" style="1" bestFit="1" customWidth="1"/>
    <col min="3589" max="3589" width="7.26953125" style="1" customWidth="1"/>
    <col min="3590" max="3590" width="18" style="1" customWidth="1"/>
    <col min="3591" max="3591" width="4.453125" style="1" customWidth="1"/>
    <col min="3592" max="3592" width="25.453125" style="1" customWidth="1"/>
    <col min="3593" max="3593" width="7.26953125" style="1" customWidth="1"/>
    <col min="3594" max="3594" width="3.453125" style="1" customWidth="1"/>
    <col min="3595" max="3595" width="6.26953125" style="1" customWidth="1"/>
    <col min="3596" max="3596" width="9.453125" style="1" bestFit="1" customWidth="1"/>
    <col min="3597" max="3840" width="9.1796875" style="1"/>
    <col min="3841" max="3841" width="10.54296875" style="1" customWidth="1"/>
    <col min="3842" max="3842" width="28.1796875" style="1" customWidth="1"/>
    <col min="3843" max="3843" width="8.453125" style="1" customWidth="1"/>
    <col min="3844" max="3844" width="9.26953125" style="1" bestFit="1" customWidth="1"/>
    <col min="3845" max="3845" width="7.26953125" style="1" customWidth="1"/>
    <col min="3846" max="3846" width="18" style="1" customWidth="1"/>
    <col min="3847" max="3847" width="4.453125" style="1" customWidth="1"/>
    <col min="3848" max="3848" width="25.453125" style="1" customWidth="1"/>
    <col min="3849" max="3849" width="7.26953125" style="1" customWidth="1"/>
    <col min="3850" max="3850" width="3.453125" style="1" customWidth="1"/>
    <col min="3851" max="3851" width="6.26953125" style="1" customWidth="1"/>
    <col min="3852" max="3852" width="9.453125" style="1" bestFit="1" customWidth="1"/>
    <col min="3853" max="4096" width="9.1796875" style="1"/>
    <col min="4097" max="4097" width="10.54296875" style="1" customWidth="1"/>
    <col min="4098" max="4098" width="28.1796875" style="1" customWidth="1"/>
    <col min="4099" max="4099" width="8.453125" style="1" customWidth="1"/>
    <col min="4100" max="4100" width="9.26953125" style="1" bestFit="1" customWidth="1"/>
    <col min="4101" max="4101" width="7.26953125" style="1" customWidth="1"/>
    <col min="4102" max="4102" width="18" style="1" customWidth="1"/>
    <col min="4103" max="4103" width="4.453125" style="1" customWidth="1"/>
    <col min="4104" max="4104" width="25.453125" style="1" customWidth="1"/>
    <col min="4105" max="4105" width="7.26953125" style="1" customWidth="1"/>
    <col min="4106" max="4106" width="3.453125" style="1" customWidth="1"/>
    <col min="4107" max="4107" width="6.26953125" style="1" customWidth="1"/>
    <col min="4108" max="4108" width="9.453125" style="1" bestFit="1" customWidth="1"/>
    <col min="4109" max="4352" width="9.1796875" style="1"/>
    <col min="4353" max="4353" width="10.54296875" style="1" customWidth="1"/>
    <col min="4354" max="4354" width="28.1796875" style="1" customWidth="1"/>
    <col min="4355" max="4355" width="8.453125" style="1" customWidth="1"/>
    <col min="4356" max="4356" width="9.26953125" style="1" bestFit="1" customWidth="1"/>
    <col min="4357" max="4357" width="7.26953125" style="1" customWidth="1"/>
    <col min="4358" max="4358" width="18" style="1" customWidth="1"/>
    <col min="4359" max="4359" width="4.453125" style="1" customWidth="1"/>
    <col min="4360" max="4360" width="25.453125" style="1" customWidth="1"/>
    <col min="4361" max="4361" width="7.26953125" style="1" customWidth="1"/>
    <col min="4362" max="4362" width="3.453125" style="1" customWidth="1"/>
    <col min="4363" max="4363" width="6.26953125" style="1" customWidth="1"/>
    <col min="4364" max="4364" width="9.453125" style="1" bestFit="1" customWidth="1"/>
    <col min="4365" max="4608" width="9.1796875" style="1"/>
    <col min="4609" max="4609" width="10.54296875" style="1" customWidth="1"/>
    <col min="4610" max="4610" width="28.1796875" style="1" customWidth="1"/>
    <col min="4611" max="4611" width="8.453125" style="1" customWidth="1"/>
    <col min="4612" max="4612" width="9.26953125" style="1" bestFit="1" customWidth="1"/>
    <col min="4613" max="4613" width="7.26953125" style="1" customWidth="1"/>
    <col min="4614" max="4614" width="18" style="1" customWidth="1"/>
    <col min="4615" max="4615" width="4.453125" style="1" customWidth="1"/>
    <col min="4616" max="4616" width="25.453125" style="1" customWidth="1"/>
    <col min="4617" max="4617" width="7.26953125" style="1" customWidth="1"/>
    <col min="4618" max="4618" width="3.453125" style="1" customWidth="1"/>
    <col min="4619" max="4619" width="6.26953125" style="1" customWidth="1"/>
    <col min="4620" max="4620" width="9.453125" style="1" bestFit="1" customWidth="1"/>
    <col min="4621" max="4864" width="9.1796875" style="1"/>
    <col min="4865" max="4865" width="10.54296875" style="1" customWidth="1"/>
    <col min="4866" max="4866" width="28.1796875" style="1" customWidth="1"/>
    <col min="4867" max="4867" width="8.453125" style="1" customWidth="1"/>
    <col min="4868" max="4868" width="9.26953125" style="1" bestFit="1" customWidth="1"/>
    <col min="4869" max="4869" width="7.26953125" style="1" customWidth="1"/>
    <col min="4870" max="4870" width="18" style="1" customWidth="1"/>
    <col min="4871" max="4871" width="4.453125" style="1" customWidth="1"/>
    <col min="4872" max="4872" width="25.453125" style="1" customWidth="1"/>
    <col min="4873" max="4873" width="7.26953125" style="1" customWidth="1"/>
    <col min="4874" max="4874" width="3.453125" style="1" customWidth="1"/>
    <col min="4875" max="4875" width="6.26953125" style="1" customWidth="1"/>
    <col min="4876" max="4876" width="9.453125" style="1" bestFit="1" customWidth="1"/>
    <col min="4877" max="5120" width="9.1796875" style="1"/>
    <col min="5121" max="5121" width="10.54296875" style="1" customWidth="1"/>
    <col min="5122" max="5122" width="28.1796875" style="1" customWidth="1"/>
    <col min="5123" max="5123" width="8.453125" style="1" customWidth="1"/>
    <col min="5124" max="5124" width="9.26953125" style="1" bestFit="1" customWidth="1"/>
    <col min="5125" max="5125" width="7.26953125" style="1" customWidth="1"/>
    <col min="5126" max="5126" width="18" style="1" customWidth="1"/>
    <col min="5127" max="5127" width="4.453125" style="1" customWidth="1"/>
    <col min="5128" max="5128" width="25.453125" style="1" customWidth="1"/>
    <col min="5129" max="5129" width="7.26953125" style="1" customWidth="1"/>
    <col min="5130" max="5130" width="3.453125" style="1" customWidth="1"/>
    <col min="5131" max="5131" width="6.26953125" style="1" customWidth="1"/>
    <col min="5132" max="5132" width="9.453125" style="1" bestFit="1" customWidth="1"/>
    <col min="5133" max="5376" width="9.1796875" style="1"/>
    <col min="5377" max="5377" width="10.54296875" style="1" customWidth="1"/>
    <col min="5378" max="5378" width="28.1796875" style="1" customWidth="1"/>
    <col min="5379" max="5379" width="8.453125" style="1" customWidth="1"/>
    <col min="5380" max="5380" width="9.26953125" style="1" bestFit="1" customWidth="1"/>
    <col min="5381" max="5381" width="7.26953125" style="1" customWidth="1"/>
    <col min="5382" max="5382" width="18" style="1" customWidth="1"/>
    <col min="5383" max="5383" width="4.453125" style="1" customWidth="1"/>
    <col min="5384" max="5384" width="25.453125" style="1" customWidth="1"/>
    <col min="5385" max="5385" width="7.26953125" style="1" customWidth="1"/>
    <col min="5386" max="5386" width="3.453125" style="1" customWidth="1"/>
    <col min="5387" max="5387" width="6.26953125" style="1" customWidth="1"/>
    <col min="5388" max="5388" width="9.453125" style="1" bestFit="1" customWidth="1"/>
    <col min="5389" max="5632" width="9.1796875" style="1"/>
    <col min="5633" max="5633" width="10.54296875" style="1" customWidth="1"/>
    <col min="5634" max="5634" width="28.1796875" style="1" customWidth="1"/>
    <col min="5635" max="5635" width="8.453125" style="1" customWidth="1"/>
    <col min="5636" max="5636" width="9.26953125" style="1" bestFit="1" customWidth="1"/>
    <col min="5637" max="5637" width="7.26953125" style="1" customWidth="1"/>
    <col min="5638" max="5638" width="18" style="1" customWidth="1"/>
    <col min="5639" max="5639" width="4.453125" style="1" customWidth="1"/>
    <col min="5640" max="5640" width="25.453125" style="1" customWidth="1"/>
    <col min="5641" max="5641" width="7.26953125" style="1" customWidth="1"/>
    <col min="5642" max="5642" width="3.453125" style="1" customWidth="1"/>
    <col min="5643" max="5643" width="6.26953125" style="1" customWidth="1"/>
    <col min="5644" max="5644" width="9.453125" style="1" bestFit="1" customWidth="1"/>
    <col min="5645" max="5888" width="9.1796875" style="1"/>
    <col min="5889" max="5889" width="10.54296875" style="1" customWidth="1"/>
    <col min="5890" max="5890" width="28.1796875" style="1" customWidth="1"/>
    <col min="5891" max="5891" width="8.453125" style="1" customWidth="1"/>
    <col min="5892" max="5892" width="9.26953125" style="1" bestFit="1" customWidth="1"/>
    <col min="5893" max="5893" width="7.26953125" style="1" customWidth="1"/>
    <col min="5894" max="5894" width="18" style="1" customWidth="1"/>
    <col min="5895" max="5895" width="4.453125" style="1" customWidth="1"/>
    <col min="5896" max="5896" width="25.453125" style="1" customWidth="1"/>
    <col min="5897" max="5897" width="7.26953125" style="1" customWidth="1"/>
    <col min="5898" max="5898" width="3.453125" style="1" customWidth="1"/>
    <col min="5899" max="5899" width="6.26953125" style="1" customWidth="1"/>
    <col min="5900" max="5900" width="9.453125" style="1" bestFit="1" customWidth="1"/>
    <col min="5901" max="6144" width="9.1796875" style="1"/>
    <col min="6145" max="6145" width="10.54296875" style="1" customWidth="1"/>
    <col min="6146" max="6146" width="28.1796875" style="1" customWidth="1"/>
    <col min="6147" max="6147" width="8.453125" style="1" customWidth="1"/>
    <col min="6148" max="6148" width="9.26953125" style="1" bestFit="1" customWidth="1"/>
    <col min="6149" max="6149" width="7.26953125" style="1" customWidth="1"/>
    <col min="6150" max="6150" width="18" style="1" customWidth="1"/>
    <col min="6151" max="6151" width="4.453125" style="1" customWidth="1"/>
    <col min="6152" max="6152" width="25.453125" style="1" customWidth="1"/>
    <col min="6153" max="6153" width="7.26953125" style="1" customWidth="1"/>
    <col min="6154" max="6154" width="3.453125" style="1" customWidth="1"/>
    <col min="6155" max="6155" width="6.26953125" style="1" customWidth="1"/>
    <col min="6156" max="6156" width="9.453125" style="1" bestFit="1" customWidth="1"/>
    <col min="6157" max="6400" width="9.1796875" style="1"/>
    <col min="6401" max="6401" width="10.54296875" style="1" customWidth="1"/>
    <col min="6402" max="6402" width="28.1796875" style="1" customWidth="1"/>
    <col min="6403" max="6403" width="8.453125" style="1" customWidth="1"/>
    <col min="6404" max="6404" width="9.26953125" style="1" bestFit="1" customWidth="1"/>
    <col min="6405" max="6405" width="7.26953125" style="1" customWidth="1"/>
    <col min="6406" max="6406" width="18" style="1" customWidth="1"/>
    <col min="6407" max="6407" width="4.453125" style="1" customWidth="1"/>
    <col min="6408" max="6408" width="25.453125" style="1" customWidth="1"/>
    <col min="6409" max="6409" width="7.26953125" style="1" customWidth="1"/>
    <col min="6410" max="6410" width="3.453125" style="1" customWidth="1"/>
    <col min="6411" max="6411" width="6.26953125" style="1" customWidth="1"/>
    <col min="6412" max="6412" width="9.453125" style="1" bestFit="1" customWidth="1"/>
    <col min="6413" max="6656" width="9.1796875" style="1"/>
    <col min="6657" max="6657" width="10.54296875" style="1" customWidth="1"/>
    <col min="6658" max="6658" width="28.1796875" style="1" customWidth="1"/>
    <col min="6659" max="6659" width="8.453125" style="1" customWidth="1"/>
    <col min="6660" max="6660" width="9.26953125" style="1" bestFit="1" customWidth="1"/>
    <col min="6661" max="6661" width="7.26953125" style="1" customWidth="1"/>
    <col min="6662" max="6662" width="18" style="1" customWidth="1"/>
    <col min="6663" max="6663" width="4.453125" style="1" customWidth="1"/>
    <col min="6664" max="6664" width="25.453125" style="1" customWidth="1"/>
    <col min="6665" max="6665" width="7.26953125" style="1" customWidth="1"/>
    <col min="6666" max="6666" width="3.453125" style="1" customWidth="1"/>
    <col min="6667" max="6667" width="6.26953125" style="1" customWidth="1"/>
    <col min="6668" max="6668" width="9.453125" style="1" bestFit="1" customWidth="1"/>
    <col min="6669" max="6912" width="9.1796875" style="1"/>
    <col min="6913" max="6913" width="10.54296875" style="1" customWidth="1"/>
    <col min="6914" max="6914" width="28.1796875" style="1" customWidth="1"/>
    <col min="6915" max="6915" width="8.453125" style="1" customWidth="1"/>
    <col min="6916" max="6916" width="9.26953125" style="1" bestFit="1" customWidth="1"/>
    <col min="6917" max="6917" width="7.26953125" style="1" customWidth="1"/>
    <col min="6918" max="6918" width="18" style="1" customWidth="1"/>
    <col min="6919" max="6919" width="4.453125" style="1" customWidth="1"/>
    <col min="6920" max="6920" width="25.453125" style="1" customWidth="1"/>
    <col min="6921" max="6921" width="7.26953125" style="1" customWidth="1"/>
    <col min="6922" max="6922" width="3.453125" style="1" customWidth="1"/>
    <col min="6923" max="6923" width="6.26953125" style="1" customWidth="1"/>
    <col min="6924" max="6924" width="9.453125" style="1" bestFit="1" customWidth="1"/>
    <col min="6925" max="7168" width="9.1796875" style="1"/>
    <col min="7169" max="7169" width="10.54296875" style="1" customWidth="1"/>
    <col min="7170" max="7170" width="28.1796875" style="1" customWidth="1"/>
    <col min="7171" max="7171" width="8.453125" style="1" customWidth="1"/>
    <col min="7172" max="7172" width="9.26953125" style="1" bestFit="1" customWidth="1"/>
    <col min="7173" max="7173" width="7.26953125" style="1" customWidth="1"/>
    <col min="7174" max="7174" width="18" style="1" customWidth="1"/>
    <col min="7175" max="7175" width="4.453125" style="1" customWidth="1"/>
    <col min="7176" max="7176" width="25.453125" style="1" customWidth="1"/>
    <col min="7177" max="7177" width="7.26953125" style="1" customWidth="1"/>
    <col min="7178" max="7178" width="3.453125" style="1" customWidth="1"/>
    <col min="7179" max="7179" width="6.26953125" style="1" customWidth="1"/>
    <col min="7180" max="7180" width="9.453125" style="1" bestFit="1" customWidth="1"/>
    <col min="7181" max="7424" width="9.1796875" style="1"/>
    <col min="7425" max="7425" width="10.54296875" style="1" customWidth="1"/>
    <col min="7426" max="7426" width="28.1796875" style="1" customWidth="1"/>
    <col min="7427" max="7427" width="8.453125" style="1" customWidth="1"/>
    <col min="7428" max="7428" width="9.26953125" style="1" bestFit="1" customWidth="1"/>
    <col min="7429" max="7429" width="7.26953125" style="1" customWidth="1"/>
    <col min="7430" max="7430" width="18" style="1" customWidth="1"/>
    <col min="7431" max="7431" width="4.453125" style="1" customWidth="1"/>
    <col min="7432" max="7432" width="25.453125" style="1" customWidth="1"/>
    <col min="7433" max="7433" width="7.26953125" style="1" customWidth="1"/>
    <col min="7434" max="7434" width="3.453125" style="1" customWidth="1"/>
    <col min="7435" max="7435" width="6.26953125" style="1" customWidth="1"/>
    <col min="7436" max="7436" width="9.453125" style="1" bestFit="1" customWidth="1"/>
    <col min="7437" max="7680" width="9.1796875" style="1"/>
    <col min="7681" max="7681" width="10.54296875" style="1" customWidth="1"/>
    <col min="7682" max="7682" width="28.1796875" style="1" customWidth="1"/>
    <col min="7683" max="7683" width="8.453125" style="1" customWidth="1"/>
    <col min="7684" max="7684" width="9.26953125" style="1" bestFit="1" customWidth="1"/>
    <col min="7685" max="7685" width="7.26953125" style="1" customWidth="1"/>
    <col min="7686" max="7686" width="18" style="1" customWidth="1"/>
    <col min="7687" max="7687" width="4.453125" style="1" customWidth="1"/>
    <col min="7688" max="7688" width="25.453125" style="1" customWidth="1"/>
    <col min="7689" max="7689" width="7.26953125" style="1" customWidth="1"/>
    <col min="7690" max="7690" width="3.453125" style="1" customWidth="1"/>
    <col min="7691" max="7691" width="6.26953125" style="1" customWidth="1"/>
    <col min="7692" max="7692" width="9.453125" style="1" bestFit="1" customWidth="1"/>
    <col min="7693" max="7936" width="9.1796875" style="1"/>
    <col min="7937" max="7937" width="10.54296875" style="1" customWidth="1"/>
    <col min="7938" max="7938" width="28.1796875" style="1" customWidth="1"/>
    <col min="7939" max="7939" width="8.453125" style="1" customWidth="1"/>
    <col min="7940" max="7940" width="9.26953125" style="1" bestFit="1" customWidth="1"/>
    <col min="7941" max="7941" width="7.26953125" style="1" customWidth="1"/>
    <col min="7942" max="7942" width="18" style="1" customWidth="1"/>
    <col min="7943" max="7943" width="4.453125" style="1" customWidth="1"/>
    <col min="7944" max="7944" width="25.453125" style="1" customWidth="1"/>
    <col min="7945" max="7945" width="7.26953125" style="1" customWidth="1"/>
    <col min="7946" max="7946" width="3.453125" style="1" customWidth="1"/>
    <col min="7947" max="7947" width="6.26953125" style="1" customWidth="1"/>
    <col min="7948" max="7948" width="9.453125" style="1" bestFit="1" customWidth="1"/>
    <col min="7949" max="8192" width="9.1796875" style="1"/>
    <col min="8193" max="8193" width="10.54296875" style="1" customWidth="1"/>
    <col min="8194" max="8194" width="28.1796875" style="1" customWidth="1"/>
    <col min="8195" max="8195" width="8.453125" style="1" customWidth="1"/>
    <col min="8196" max="8196" width="9.26953125" style="1" bestFit="1" customWidth="1"/>
    <col min="8197" max="8197" width="7.26953125" style="1" customWidth="1"/>
    <col min="8198" max="8198" width="18" style="1" customWidth="1"/>
    <col min="8199" max="8199" width="4.453125" style="1" customWidth="1"/>
    <col min="8200" max="8200" width="25.453125" style="1" customWidth="1"/>
    <col min="8201" max="8201" width="7.26953125" style="1" customWidth="1"/>
    <col min="8202" max="8202" width="3.453125" style="1" customWidth="1"/>
    <col min="8203" max="8203" width="6.26953125" style="1" customWidth="1"/>
    <col min="8204" max="8204" width="9.453125" style="1" bestFit="1" customWidth="1"/>
    <col min="8205" max="8448" width="9.1796875" style="1"/>
    <col min="8449" max="8449" width="10.54296875" style="1" customWidth="1"/>
    <col min="8450" max="8450" width="28.1796875" style="1" customWidth="1"/>
    <col min="8451" max="8451" width="8.453125" style="1" customWidth="1"/>
    <col min="8452" max="8452" width="9.26953125" style="1" bestFit="1" customWidth="1"/>
    <col min="8453" max="8453" width="7.26953125" style="1" customWidth="1"/>
    <col min="8454" max="8454" width="18" style="1" customWidth="1"/>
    <col min="8455" max="8455" width="4.453125" style="1" customWidth="1"/>
    <col min="8456" max="8456" width="25.453125" style="1" customWidth="1"/>
    <col min="8457" max="8457" width="7.26953125" style="1" customWidth="1"/>
    <col min="8458" max="8458" width="3.453125" style="1" customWidth="1"/>
    <col min="8459" max="8459" width="6.26953125" style="1" customWidth="1"/>
    <col min="8460" max="8460" width="9.453125" style="1" bestFit="1" customWidth="1"/>
    <col min="8461" max="8704" width="9.1796875" style="1"/>
    <col min="8705" max="8705" width="10.54296875" style="1" customWidth="1"/>
    <col min="8706" max="8706" width="28.1796875" style="1" customWidth="1"/>
    <col min="8707" max="8707" width="8.453125" style="1" customWidth="1"/>
    <col min="8708" max="8708" width="9.26953125" style="1" bestFit="1" customWidth="1"/>
    <col min="8709" max="8709" width="7.26953125" style="1" customWidth="1"/>
    <col min="8710" max="8710" width="18" style="1" customWidth="1"/>
    <col min="8711" max="8711" width="4.453125" style="1" customWidth="1"/>
    <col min="8712" max="8712" width="25.453125" style="1" customWidth="1"/>
    <col min="8713" max="8713" width="7.26953125" style="1" customWidth="1"/>
    <col min="8714" max="8714" width="3.453125" style="1" customWidth="1"/>
    <col min="8715" max="8715" width="6.26953125" style="1" customWidth="1"/>
    <col min="8716" max="8716" width="9.453125" style="1" bestFit="1" customWidth="1"/>
    <col min="8717" max="8960" width="9.1796875" style="1"/>
    <col min="8961" max="8961" width="10.54296875" style="1" customWidth="1"/>
    <col min="8962" max="8962" width="28.1796875" style="1" customWidth="1"/>
    <col min="8963" max="8963" width="8.453125" style="1" customWidth="1"/>
    <col min="8964" max="8964" width="9.26953125" style="1" bestFit="1" customWidth="1"/>
    <col min="8965" max="8965" width="7.26953125" style="1" customWidth="1"/>
    <col min="8966" max="8966" width="18" style="1" customWidth="1"/>
    <col min="8967" max="8967" width="4.453125" style="1" customWidth="1"/>
    <col min="8968" max="8968" width="25.453125" style="1" customWidth="1"/>
    <col min="8969" max="8969" width="7.26953125" style="1" customWidth="1"/>
    <col min="8970" max="8970" width="3.453125" style="1" customWidth="1"/>
    <col min="8971" max="8971" width="6.26953125" style="1" customWidth="1"/>
    <col min="8972" max="8972" width="9.453125" style="1" bestFit="1" customWidth="1"/>
    <col min="8973" max="9216" width="9.1796875" style="1"/>
    <col min="9217" max="9217" width="10.54296875" style="1" customWidth="1"/>
    <col min="9218" max="9218" width="28.1796875" style="1" customWidth="1"/>
    <col min="9219" max="9219" width="8.453125" style="1" customWidth="1"/>
    <col min="9220" max="9220" width="9.26953125" style="1" bestFit="1" customWidth="1"/>
    <col min="9221" max="9221" width="7.26953125" style="1" customWidth="1"/>
    <col min="9222" max="9222" width="18" style="1" customWidth="1"/>
    <col min="9223" max="9223" width="4.453125" style="1" customWidth="1"/>
    <col min="9224" max="9224" width="25.453125" style="1" customWidth="1"/>
    <col min="9225" max="9225" width="7.26953125" style="1" customWidth="1"/>
    <col min="9226" max="9226" width="3.453125" style="1" customWidth="1"/>
    <col min="9227" max="9227" width="6.26953125" style="1" customWidth="1"/>
    <col min="9228" max="9228" width="9.453125" style="1" bestFit="1" customWidth="1"/>
    <col min="9229" max="9472" width="9.1796875" style="1"/>
    <col min="9473" max="9473" width="10.54296875" style="1" customWidth="1"/>
    <col min="9474" max="9474" width="28.1796875" style="1" customWidth="1"/>
    <col min="9475" max="9475" width="8.453125" style="1" customWidth="1"/>
    <col min="9476" max="9476" width="9.26953125" style="1" bestFit="1" customWidth="1"/>
    <col min="9477" max="9477" width="7.26953125" style="1" customWidth="1"/>
    <col min="9478" max="9478" width="18" style="1" customWidth="1"/>
    <col min="9479" max="9479" width="4.453125" style="1" customWidth="1"/>
    <col min="9480" max="9480" width="25.453125" style="1" customWidth="1"/>
    <col min="9481" max="9481" width="7.26953125" style="1" customWidth="1"/>
    <col min="9482" max="9482" width="3.453125" style="1" customWidth="1"/>
    <col min="9483" max="9483" width="6.26953125" style="1" customWidth="1"/>
    <col min="9484" max="9484" width="9.453125" style="1" bestFit="1" customWidth="1"/>
    <col min="9485" max="9728" width="9.1796875" style="1"/>
    <col min="9729" max="9729" width="10.54296875" style="1" customWidth="1"/>
    <col min="9730" max="9730" width="28.1796875" style="1" customWidth="1"/>
    <col min="9731" max="9731" width="8.453125" style="1" customWidth="1"/>
    <col min="9732" max="9732" width="9.26953125" style="1" bestFit="1" customWidth="1"/>
    <col min="9733" max="9733" width="7.26953125" style="1" customWidth="1"/>
    <col min="9734" max="9734" width="18" style="1" customWidth="1"/>
    <col min="9735" max="9735" width="4.453125" style="1" customWidth="1"/>
    <col min="9736" max="9736" width="25.453125" style="1" customWidth="1"/>
    <col min="9737" max="9737" width="7.26953125" style="1" customWidth="1"/>
    <col min="9738" max="9738" width="3.453125" style="1" customWidth="1"/>
    <col min="9739" max="9739" width="6.26953125" style="1" customWidth="1"/>
    <col min="9740" max="9740" width="9.453125" style="1" bestFit="1" customWidth="1"/>
    <col min="9741" max="9984" width="9.1796875" style="1"/>
    <col min="9985" max="9985" width="10.54296875" style="1" customWidth="1"/>
    <col min="9986" max="9986" width="28.1796875" style="1" customWidth="1"/>
    <col min="9987" max="9987" width="8.453125" style="1" customWidth="1"/>
    <col min="9988" max="9988" width="9.26953125" style="1" bestFit="1" customWidth="1"/>
    <col min="9989" max="9989" width="7.26953125" style="1" customWidth="1"/>
    <col min="9990" max="9990" width="18" style="1" customWidth="1"/>
    <col min="9991" max="9991" width="4.453125" style="1" customWidth="1"/>
    <col min="9992" max="9992" width="25.453125" style="1" customWidth="1"/>
    <col min="9993" max="9993" width="7.26953125" style="1" customWidth="1"/>
    <col min="9994" max="9994" width="3.453125" style="1" customWidth="1"/>
    <col min="9995" max="9995" width="6.26953125" style="1" customWidth="1"/>
    <col min="9996" max="9996" width="9.453125" style="1" bestFit="1" customWidth="1"/>
    <col min="9997" max="10240" width="9.1796875" style="1"/>
    <col min="10241" max="10241" width="10.54296875" style="1" customWidth="1"/>
    <col min="10242" max="10242" width="28.1796875" style="1" customWidth="1"/>
    <col min="10243" max="10243" width="8.453125" style="1" customWidth="1"/>
    <col min="10244" max="10244" width="9.26953125" style="1" bestFit="1" customWidth="1"/>
    <col min="10245" max="10245" width="7.26953125" style="1" customWidth="1"/>
    <col min="10246" max="10246" width="18" style="1" customWidth="1"/>
    <col min="10247" max="10247" width="4.453125" style="1" customWidth="1"/>
    <col min="10248" max="10248" width="25.453125" style="1" customWidth="1"/>
    <col min="10249" max="10249" width="7.26953125" style="1" customWidth="1"/>
    <col min="10250" max="10250" width="3.453125" style="1" customWidth="1"/>
    <col min="10251" max="10251" width="6.26953125" style="1" customWidth="1"/>
    <col min="10252" max="10252" width="9.453125" style="1" bestFit="1" customWidth="1"/>
    <col min="10253" max="10496" width="9.1796875" style="1"/>
    <col min="10497" max="10497" width="10.54296875" style="1" customWidth="1"/>
    <col min="10498" max="10498" width="28.1796875" style="1" customWidth="1"/>
    <col min="10499" max="10499" width="8.453125" style="1" customWidth="1"/>
    <col min="10500" max="10500" width="9.26953125" style="1" bestFit="1" customWidth="1"/>
    <col min="10501" max="10501" width="7.26953125" style="1" customWidth="1"/>
    <col min="10502" max="10502" width="18" style="1" customWidth="1"/>
    <col min="10503" max="10503" width="4.453125" style="1" customWidth="1"/>
    <col min="10504" max="10504" width="25.453125" style="1" customWidth="1"/>
    <col min="10505" max="10505" width="7.26953125" style="1" customWidth="1"/>
    <col min="10506" max="10506" width="3.453125" style="1" customWidth="1"/>
    <col min="10507" max="10507" width="6.26953125" style="1" customWidth="1"/>
    <col min="10508" max="10508" width="9.453125" style="1" bestFit="1" customWidth="1"/>
    <col min="10509" max="10752" width="9.1796875" style="1"/>
    <col min="10753" max="10753" width="10.54296875" style="1" customWidth="1"/>
    <col min="10754" max="10754" width="28.1796875" style="1" customWidth="1"/>
    <col min="10755" max="10755" width="8.453125" style="1" customWidth="1"/>
    <col min="10756" max="10756" width="9.26953125" style="1" bestFit="1" customWidth="1"/>
    <col min="10757" max="10757" width="7.26953125" style="1" customWidth="1"/>
    <col min="10758" max="10758" width="18" style="1" customWidth="1"/>
    <col min="10759" max="10759" width="4.453125" style="1" customWidth="1"/>
    <col min="10760" max="10760" width="25.453125" style="1" customWidth="1"/>
    <col min="10761" max="10761" width="7.26953125" style="1" customWidth="1"/>
    <col min="10762" max="10762" width="3.453125" style="1" customWidth="1"/>
    <col min="10763" max="10763" width="6.26953125" style="1" customWidth="1"/>
    <col min="10764" max="10764" width="9.453125" style="1" bestFit="1" customWidth="1"/>
    <col min="10765" max="11008" width="9.1796875" style="1"/>
    <col min="11009" max="11009" width="10.54296875" style="1" customWidth="1"/>
    <col min="11010" max="11010" width="28.1796875" style="1" customWidth="1"/>
    <col min="11011" max="11011" width="8.453125" style="1" customWidth="1"/>
    <col min="11012" max="11012" width="9.26953125" style="1" bestFit="1" customWidth="1"/>
    <col min="11013" max="11013" width="7.26953125" style="1" customWidth="1"/>
    <col min="11014" max="11014" width="18" style="1" customWidth="1"/>
    <col min="11015" max="11015" width="4.453125" style="1" customWidth="1"/>
    <col min="11016" max="11016" width="25.453125" style="1" customWidth="1"/>
    <col min="11017" max="11017" width="7.26953125" style="1" customWidth="1"/>
    <col min="11018" max="11018" width="3.453125" style="1" customWidth="1"/>
    <col min="11019" max="11019" width="6.26953125" style="1" customWidth="1"/>
    <col min="11020" max="11020" width="9.453125" style="1" bestFit="1" customWidth="1"/>
    <col min="11021" max="11264" width="9.1796875" style="1"/>
    <col min="11265" max="11265" width="10.54296875" style="1" customWidth="1"/>
    <col min="11266" max="11266" width="28.1796875" style="1" customWidth="1"/>
    <col min="11267" max="11267" width="8.453125" style="1" customWidth="1"/>
    <col min="11268" max="11268" width="9.26953125" style="1" bestFit="1" customWidth="1"/>
    <col min="11269" max="11269" width="7.26953125" style="1" customWidth="1"/>
    <col min="11270" max="11270" width="18" style="1" customWidth="1"/>
    <col min="11271" max="11271" width="4.453125" style="1" customWidth="1"/>
    <col min="11272" max="11272" width="25.453125" style="1" customWidth="1"/>
    <col min="11273" max="11273" width="7.26953125" style="1" customWidth="1"/>
    <col min="11274" max="11274" width="3.453125" style="1" customWidth="1"/>
    <col min="11275" max="11275" width="6.26953125" style="1" customWidth="1"/>
    <col min="11276" max="11276" width="9.453125" style="1" bestFit="1" customWidth="1"/>
    <col min="11277" max="11520" width="9.1796875" style="1"/>
    <col min="11521" max="11521" width="10.54296875" style="1" customWidth="1"/>
    <col min="11522" max="11522" width="28.1796875" style="1" customWidth="1"/>
    <col min="11523" max="11523" width="8.453125" style="1" customWidth="1"/>
    <col min="11524" max="11524" width="9.26953125" style="1" bestFit="1" customWidth="1"/>
    <col min="11525" max="11525" width="7.26953125" style="1" customWidth="1"/>
    <col min="11526" max="11526" width="18" style="1" customWidth="1"/>
    <col min="11527" max="11527" width="4.453125" style="1" customWidth="1"/>
    <col min="11528" max="11528" width="25.453125" style="1" customWidth="1"/>
    <col min="11529" max="11529" width="7.26953125" style="1" customWidth="1"/>
    <col min="11530" max="11530" width="3.453125" style="1" customWidth="1"/>
    <col min="11531" max="11531" width="6.26953125" style="1" customWidth="1"/>
    <col min="11532" max="11532" width="9.453125" style="1" bestFit="1" customWidth="1"/>
    <col min="11533" max="11776" width="9.1796875" style="1"/>
    <col min="11777" max="11777" width="10.54296875" style="1" customWidth="1"/>
    <col min="11778" max="11778" width="28.1796875" style="1" customWidth="1"/>
    <col min="11779" max="11779" width="8.453125" style="1" customWidth="1"/>
    <col min="11780" max="11780" width="9.26953125" style="1" bestFit="1" customWidth="1"/>
    <col min="11781" max="11781" width="7.26953125" style="1" customWidth="1"/>
    <col min="11782" max="11782" width="18" style="1" customWidth="1"/>
    <col min="11783" max="11783" width="4.453125" style="1" customWidth="1"/>
    <col min="11784" max="11784" width="25.453125" style="1" customWidth="1"/>
    <col min="11785" max="11785" width="7.26953125" style="1" customWidth="1"/>
    <col min="11786" max="11786" width="3.453125" style="1" customWidth="1"/>
    <col min="11787" max="11787" width="6.26953125" style="1" customWidth="1"/>
    <col min="11788" max="11788" width="9.453125" style="1" bestFit="1" customWidth="1"/>
    <col min="11789" max="12032" width="9.1796875" style="1"/>
    <col min="12033" max="12033" width="10.54296875" style="1" customWidth="1"/>
    <col min="12034" max="12034" width="28.1796875" style="1" customWidth="1"/>
    <col min="12035" max="12035" width="8.453125" style="1" customWidth="1"/>
    <col min="12036" max="12036" width="9.26953125" style="1" bestFit="1" customWidth="1"/>
    <col min="12037" max="12037" width="7.26953125" style="1" customWidth="1"/>
    <col min="12038" max="12038" width="18" style="1" customWidth="1"/>
    <col min="12039" max="12039" width="4.453125" style="1" customWidth="1"/>
    <col min="12040" max="12040" width="25.453125" style="1" customWidth="1"/>
    <col min="12041" max="12041" width="7.26953125" style="1" customWidth="1"/>
    <col min="12042" max="12042" width="3.453125" style="1" customWidth="1"/>
    <col min="12043" max="12043" width="6.26953125" style="1" customWidth="1"/>
    <col min="12044" max="12044" width="9.453125" style="1" bestFit="1" customWidth="1"/>
    <col min="12045" max="12288" width="9.1796875" style="1"/>
    <col min="12289" max="12289" width="10.54296875" style="1" customWidth="1"/>
    <col min="12290" max="12290" width="28.1796875" style="1" customWidth="1"/>
    <col min="12291" max="12291" width="8.453125" style="1" customWidth="1"/>
    <col min="12292" max="12292" width="9.26953125" style="1" bestFit="1" customWidth="1"/>
    <col min="12293" max="12293" width="7.26953125" style="1" customWidth="1"/>
    <col min="12294" max="12294" width="18" style="1" customWidth="1"/>
    <col min="12295" max="12295" width="4.453125" style="1" customWidth="1"/>
    <col min="12296" max="12296" width="25.453125" style="1" customWidth="1"/>
    <col min="12297" max="12297" width="7.26953125" style="1" customWidth="1"/>
    <col min="12298" max="12298" width="3.453125" style="1" customWidth="1"/>
    <col min="12299" max="12299" width="6.26953125" style="1" customWidth="1"/>
    <col min="12300" max="12300" width="9.453125" style="1" bestFit="1" customWidth="1"/>
    <col min="12301" max="12544" width="9.1796875" style="1"/>
    <col min="12545" max="12545" width="10.54296875" style="1" customWidth="1"/>
    <col min="12546" max="12546" width="28.1796875" style="1" customWidth="1"/>
    <col min="12547" max="12547" width="8.453125" style="1" customWidth="1"/>
    <col min="12548" max="12548" width="9.26953125" style="1" bestFit="1" customWidth="1"/>
    <col min="12549" max="12549" width="7.26953125" style="1" customWidth="1"/>
    <col min="12550" max="12550" width="18" style="1" customWidth="1"/>
    <col min="12551" max="12551" width="4.453125" style="1" customWidth="1"/>
    <col min="12552" max="12552" width="25.453125" style="1" customWidth="1"/>
    <col min="12553" max="12553" width="7.26953125" style="1" customWidth="1"/>
    <col min="12554" max="12554" width="3.453125" style="1" customWidth="1"/>
    <col min="12555" max="12555" width="6.26953125" style="1" customWidth="1"/>
    <col min="12556" max="12556" width="9.453125" style="1" bestFit="1" customWidth="1"/>
    <col min="12557" max="12800" width="9.1796875" style="1"/>
    <col min="12801" max="12801" width="10.54296875" style="1" customWidth="1"/>
    <col min="12802" max="12802" width="28.1796875" style="1" customWidth="1"/>
    <col min="12803" max="12803" width="8.453125" style="1" customWidth="1"/>
    <col min="12804" max="12804" width="9.26953125" style="1" bestFit="1" customWidth="1"/>
    <col min="12805" max="12805" width="7.26953125" style="1" customWidth="1"/>
    <col min="12806" max="12806" width="18" style="1" customWidth="1"/>
    <col min="12807" max="12807" width="4.453125" style="1" customWidth="1"/>
    <col min="12808" max="12808" width="25.453125" style="1" customWidth="1"/>
    <col min="12809" max="12809" width="7.26953125" style="1" customWidth="1"/>
    <col min="12810" max="12810" width="3.453125" style="1" customWidth="1"/>
    <col min="12811" max="12811" width="6.26953125" style="1" customWidth="1"/>
    <col min="12812" max="12812" width="9.453125" style="1" bestFit="1" customWidth="1"/>
    <col min="12813" max="13056" width="9.1796875" style="1"/>
    <col min="13057" max="13057" width="10.54296875" style="1" customWidth="1"/>
    <col min="13058" max="13058" width="28.1796875" style="1" customWidth="1"/>
    <col min="13059" max="13059" width="8.453125" style="1" customWidth="1"/>
    <col min="13060" max="13060" width="9.26953125" style="1" bestFit="1" customWidth="1"/>
    <col min="13061" max="13061" width="7.26953125" style="1" customWidth="1"/>
    <col min="13062" max="13062" width="18" style="1" customWidth="1"/>
    <col min="13063" max="13063" width="4.453125" style="1" customWidth="1"/>
    <col min="13064" max="13064" width="25.453125" style="1" customWidth="1"/>
    <col min="13065" max="13065" width="7.26953125" style="1" customWidth="1"/>
    <col min="13066" max="13066" width="3.453125" style="1" customWidth="1"/>
    <col min="13067" max="13067" width="6.26953125" style="1" customWidth="1"/>
    <col min="13068" max="13068" width="9.453125" style="1" bestFit="1" customWidth="1"/>
    <col min="13069" max="13312" width="9.1796875" style="1"/>
    <col min="13313" max="13313" width="10.54296875" style="1" customWidth="1"/>
    <col min="13314" max="13314" width="28.1796875" style="1" customWidth="1"/>
    <col min="13315" max="13315" width="8.453125" style="1" customWidth="1"/>
    <col min="13316" max="13316" width="9.26953125" style="1" bestFit="1" customWidth="1"/>
    <col min="13317" max="13317" width="7.26953125" style="1" customWidth="1"/>
    <col min="13318" max="13318" width="18" style="1" customWidth="1"/>
    <col min="13319" max="13319" width="4.453125" style="1" customWidth="1"/>
    <col min="13320" max="13320" width="25.453125" style="1" customWidth="1"/>
    <col min="13321" max="13321" width="7.26953125" style="1" customWidth="1"/>
    <col min="13322" max="13322" width="3.453125" style="1" customWidth="1"/>
    <col min="13323" max="13323" width="6.26953125" style="1" customWidth="1"/>
    <col min="13324" max="13324" width="9.453125" style="1" bestFit="1" customWidth="1"/>
    <col min="13325" max="13568" width="9.1796875" style="1"/>
    <col min="13569" max="13569" width="10.54296875" style="1" customWidth="1"/>
    <col min="13570" max="13570" width="28.1796875" style="1" customWidth="1"/>
    <col min="13571" max="13571" width="8.453125" style="1" customWidth="1"/>
    <col min="13572" max="13572" width="9.26953125" style="1" bestFit="1" customWidth="1"/>
    <col min="13573" max="13573" width="7.26953125" style="1" customWidth="1"/>
    <col min="13574" max="13574" width="18" style="1" customWidth="1"/>
    <col min="13575" max="13575" width="4.453125" style="1" customWidth="1"/>
    <col min="13576" max="13576" width="25.453125" style="1" customWidth="1"/>
    <col min="13577" max="13577" width="7.26953125" style="1" customWidth="1"/>
    <col min="13578" max="13578" width="3.453125" style="1" customWidth="1"/>
    <col min="13579" max="13579" width="6.26953125" style="1" customWidth="1"/>
    <col min="13580" max="13580" width="9.453125" style="1" bestFit="1" customWidth="1"/>
    <col min="13581" max="13824" width="9.1796875" style="1"/>
    <col min="13825" max="13825" width="10.54296875" style="1" customWidth="1"/>
    <col min="13826" max="13826" width="28.1796875" style="1" customWidth="1"/>
    <col min="13827" max="13827" width="8.453125" style="1" customWidth="1"/>
    <col min="13828" max="13828" width="9.26953125" style="1" bestFit="1" customWidth="1"/>
    <col min="13829" max="13829" width="7.26953125" style="1" customWidth="1"/>
    <col min="13830" max="13830" width="18" style="1" customWidth="1"/>
    <col min="13831" max="13831" width="4.453125" style="1" customWidth="1"/>
    <col min="13832" max="13832" width="25.453125" style="1" customWidth="1"/>
    <col min="13833" max="13833" width="7.26953125" style="1" customWidth="1"/>
    <col min="13834" max="13834" width="3.453125" style="1" customWidth="1"/>
    <col min="13835" max="13835" width="6.26953125" style="1" customWidth="1"/>
    <col min="13836" max="13836" width="9.453125" style="1" bestFit="1" customWidth="1"/>
    <col min="13837" max="14080" width="9.1796875" style="1"/>
    <col min="14081" max="14081" width="10.54296875" style="1" customWidth="1"/>
    <col min="14082" max="14082" width="28.1796875" style="1" customWidth="1"/>
    <col min="14083" max="14083" width="8.453125" style="1" customWidth="1"/>
    <col min="14084" max="14084" width="9.26953125" style="1" bestFit="1" customWidth="1"/>
    <col min="14085" max="14085" width="7.26953125" style="1" customWidth="1"/>
    <col min="14086" max="14086" width="18" style="1" customWidth="1"/>
    <col min="14087" max="14087" width="4.453125" style="1" customWidth="1"/>
    <col min="14088" max="14088" width="25.453125" style="1" customWidth="1"/>
    <col min="14089" max="14089" width="7.26953125" style="1" customWidth="1"/>
    <col min="14090" max="14090" width="3.453125" style="1" customWidth="1"/>
    <col min="14091" max="14091" width="6.26953125" style="1" customWidth="1"/>
    <col min="14092" max="14092" width="9.453125" style="1" bestFit="1" customWidth="1"/>
    <col min="14093" max="14336" width="9.1796875" style="1"/>
    <col min="14337" max="14337" width="10.54296875" style="1" customWidth="1"/>
    <col min="14338" max="14338" width="28.1796875" style="1" customWidth="1"/>
    <col min="14339" max="14339" width="8.453125" style="1" customWidth="1"/>
    <col min="14340" max="14340" width="9.26953125" style="1" bestFit="1" customWidth="1"/>
    <col min="14341" max="14341" width="7.26953125" style="1" customWidth="1"/>
    <col min="14342" max="14342" width="18" style="1" customWidth="1"/>
    <col min="14343" max="14343" width="4.453125" style="1" customWidth="1"/>
    <col min="14344" max="14344" width="25.453125" style="1" customWidth="1"/>
    <col min="14345" max="14345" width="7.26953125" style="1" customWidth="1"/>
    <col min="14346" max="14346" width="3.453125" style="1" customWidth="1"/>
    <col min="14347" max="14347" width="6.26953125" style="1" customWidth="1"/>
    <col min="14348" max="14348" width="9.453125" style="1" bestFit="1" customWidth="1"/>
    <col min="14349" max="14592" width="9.1796875" style="1"/>
    <col min="14593" max="14593" width="10.54296875" style="1" customWidth="1"/>
    <col min="14594" max="14594" width="28.1796875" style="1" customWidth="1"/>
    <col min="14595" max="14595" width="8.453125" style="1" customWidth="1"/>
    <col min="14596" max="14596" width="9.26953125" style="1" bestFit="1" customWidth="1"/>
    <col min="14597" max="14597" width="7.26953125" style="1" customWidth="1"/>
    <col min="14598" max="14598" width="18" style="1" customWidth="1"/>
    <col min="14599" max="14599" width="4.453125" style="1" customWidth="1"/>
    <col min="14600" max="14600" width="25.453125" style="1" customWidth="1"/>
    <col min="14601" max="14601" width="7.26953125" style="1" customWidth="1"/>
    <col min="14602" max="14602" width="3.453125" style="1" customWidth="1"/>
    <col min="14603" max="14603" width="6.26953125" style="1" customWidth="1"/>
    <col min="14604" max="14604" width="9.453125" style="1" bestFit="1" customWidth="1"/>
    <col min="14605" max="14848" width="9.1796875" style="1"/>
    <col min="14849" max="14849" width="10.54296875" style="1" customWidth="1"/>
    <col min="14850" max="14850" width="28.1796875" style="1" customWidth="1"/>
    <col min="14851" max="14851" width="8.453125" style="1" customWidth="1"/>
    <col min="14852" max="14852" width="9.26953125" style="1" bestFit="1" customWidth="1"/>
    <col min="14853" max="14853" width="7.26953125" style="1" customWidth="1"/>
    <col min="14854" max="14854" width="18" style="1" customWidth="1"/>
    <col min="14855" max="14855" width="4.453125" style="1" customWidth="1"/>
    <col min="14856" max="14856" width="25.453125" style="1" customWidth="1"/>
    <col min="14857" max="14857" width="7.26953125" style="1" customWidth="1"/>
    <col min="14858" max="14858" width="3.453125" style="1" customWidth="1"/>
    <col min="14859" max="14859" width="6.26953125" style="1" customWidth="1"/>
    <col min="14860" max="14860" width="9.453125" style="1" bestFit="1" customWidth="1"/>
    <col min="14861" max="15104" width="9.1796875" style="1"/>
    <col min="15105" max="15105" width="10.54296875" style="1" customWidth="1"/>
    <col min="15106" max="15106" width="28.1796875" style="1" customWidth="1"/>
    <col min="15107" max="15107" width="8.453125" style="1" customWidth="1"/>
    <col min="15108" max="15108" width="9.26953125" style="1" bestFit="1" customWidth="1"/>
    <col min="15109" max="15109" width="7.26953125" style="1" customWidth="1"/>
    <col min="15110" max="15110" width="18" style="1" customWidth="1"/>
    <col min="15111" max="15111" width="4.453125" style="1" customWidth="1"/>
    <col min="15112" max="15112" width="25.453125" style="1" customWidth="1"/>
    <col min="15113" max="15113" width="7.26953125" style="1" customWidth="1"/>
    <col min="15114" max="15114" width="3.453125" style="1" customWidth="1"/>
    <col min="15115" max="15115" width="6.26953125" style="1" customWidth="1"/>
    <col min="15116" max="15116" width="9.453125" style="1" bestFit="1" customWidth="1"/>
    <col min="15117" max="15360" width="9.1796875" style="1"/>
    <col min="15361" max="15361" width="10.54296875" style="1" customWidth="1"/>
    <col min="15362" max="15362" width="28.1796875" style="1" customWidth="1"/>
    <col min="15363" max="15363" width="8.453125" style="1" customWidth="1"/>
    <col min="15364" max="15364" width="9.26953125" style="1" bestFit="1" customWidth="1"/>
    <col min="15365" max="15365" width="7.26953125" style="1" customWidth="1"/>
    <col min="15366" max="15366" width="18" style="1" customWidth="1"/>
    <col min="15367" max="15367" width="4.453125" style="1" customWidth="1"/>
    <col min="15368" max="15368" width="25.453125" style="1" customWidth="1"/>
    <col min="15369" max="15369" width="7.26953125" style="1" customWidth="1"/>
    <col min="15370" max="15370" width="3.453125" style="1" customWidth="1"/>
    <col min="15371" max="15371" width="6.26953125" style="1" customWidth="1"/>
    <col min="15372" max="15372" width="9.453125" style="1" bestFit="1" customWidth="1"/>
    <col min="15373" max="15616" width="9.1796875" style="1"/>
    <col min="15617" max="15617" width="10.54296875" style="1" customWidth="1"/>
    <col min="15618" max="15618" width="28.1796875" style="1" customWidth="1"/>
    <col min="15619" max="15619" width="8.453125" style="1" customWidth="1"/>
    <col min="15620" max="15620" width="9.26953125" style="1" bestFit="1" customWidth="1"/>
    <col min="15621" max="15621" width="7.26953125" style="1" customWidth="1"/>
    <col min="15622" max="15622" width="18" style="1" customWidth="1"/>
    <col min="15623" max="15623" width="4.453125" style="1" customWidth="1"/>
    <col min="15624" max="15624" width="25.453125" style="1" customWidth="1"/>
    <col min="15625" max="15625" width="7.26953125" style="1" customWidth="1"/>
    <col min="15626" max="15626" width="3.453125" style="1" customWidth="1"/>
    <col min="15627" max="15627" width="6.26953125" style="1" customWidth="1"/>
    <col min="15628" max="15628" width="9.453125" style="1" bestFit="1" customWidth="1"/>
    <col min="15629" max="15872" width="9.1796875" style="1"/>
    <col min="15873" max="15873" width="10.54296875" style="1" customWidth="1"/>
    <col min="15874" max="15874" width="28.1796875" style="1" customWidth="1"/>
    <col min="15875" max="15875" width="8.453125" style="1" customWidth="1"/>
    <col min="15876" max="15876" width="9.26953125" style="1" bestFit="1" customWidth="1"/>
    <col min="15877" max="15877" width="7.26953125" style="1" customWidth="1"/>
    <col min="15878" max="15878" width="18" style="1" customWidth="1"/>
    <col min="15879" max="15879" width="4.453125" style="1" customWidth="1"/>
    <col min="15880" max="15880" width="25.453125" style="1" customWidth="1"/>
    <col min="15881" max="15881" width="7.26953125" style="1" customWidth="1"/>
    <col min="15882" max="15882" width="3.453125" style="1" customWidth="1"/>
    <col min="15883" max="15883" width="6.26953125" style="1" customWidth="1"/>
    <col min="15884" max="15884" width="9.453125" style="1" bestFit="1" customWidth="1"/>
    <col min="15885" max="16128" width="9.1796875" style="1"/>
    <col min="16129" max="16129" width="10.54296875" style="1" customWidth="1"/>
    <col min="16130" max="16130" width="28.1796875" style="1" customWidth="1"/>
    <col min="16131" max="16131" width="8.453125" style="1" customWidth="1"/>
    <col min="16132" max="16132" width="9.26953125" style="1" bestFit="1" customWidth="1"/>
    <col min="16133" max="16133" width="7.26953125" style="1" customWidth="1"/>
    <col min="16134" max="16134" width="18" style="1" customWidth="1"/>
    <col min="16135" max="16135" width="4.453125" style="1" customWidth="1"/>
    <col min="16136" max="16136" width="25.453125" style="1" customWidth="1"/>
    <col min="16137" max="16137" width="7.26953125" style="1" customWidth="1"/>
    <col min="16138" max="16138" width="3.453125" style="1" customWidth="1"/>
    <col min="16139" max="16139" width="6.26953125" style="1" customWidth="1"/>
    <col min="16140" max="16140" width="9.453125" style="1" bestFit="1" customWidth="1"/>
    <col min="16141" max="16384" width="9.1796875" style="1"/>
  </cols>
  <sheetData>
    <row r="1" spans="1:8" ht="18" x14ac:dyDescent="0.4">
      <c r="A1" s="12" t="s">
        <v>26</v>
      </c>
      <c r="G1" s="11" t="s">
        <v>26</v>
      </c>
    </row>
    <row r="2" spans="1:8" ht="10.5" x14ac:dyDescent="0.25">
      <c r="A2" s="4"/>
    </row>
    <row r="3" spans="1:8" ht="13" x14ac:dyDescent="0.3">
      <c r="A3" s="8" t="s">
        <v>189</v>
      </c>
      <c r="G3" s="10" t="s">
        <v>57</v>
      </c>
    </row>
    <row r="5" spans="1:8" ht="10.5" x14ac:dyDescent="0.25">
      <c r="A5" s="4" t="s">
        <v>56</v>
      </c>
      <c r="E5" s="3" t="s">
        <v>55</v>
      </c>
      <c r="F5" s="3"/>
      <c r="G5" s="3" t="s">
        <v>135</v>
      </c>
      <c r="H5" s="1" t="s">
        <v>150</v>
      </c>
    </row>
    <row r="6" spans="1:8" ht="10.5" x14ac:dyDescent="0.25">
      <c r="A6" s="4"/>
      <c r="F6" s="3"/>
      <c r="G6" s="3" t="s">
        <v>136</v>
      </c>
      <c r="H6" s="1" t="s">
        <v>151</v>
      </c>
    </row>
    <row r="7" spans="1:8" x14ac:dyDescent="0.2">
      <c r="B7" s="1" t="s">
        <v>54</v>
      </c>
      <c r="C7" s="13">
        <v>8233.9</v>
      </c>
      <c r="D7" s="13"/>
    </row>
    <row r="8" spans="1:8" x14ac:dyDescent="0.2">
      <c r="B8" s="1" t="s">
        <v>113</v>
      </c>
      <c r="C8" s="22">
        <v>2810.8</v>
      </c>
      <c r="D8" s="13"/>
      <c r="G8" s="3">
        <v>1</v>
      </c>
      <c r="H8" s="1" t="s">
        <v>152</v>
      </c>
    </row>
    <row r="9" spans="1:8" x14ac:dyDescent="0.2">
      <c r="B9" s="1" t="s">
        <v>52</v>
      </c>
      <c r="C9" s="13"/>
      <c r="D9" s="13">
        <f>SUM(C7-C8)</f>
        <v>5423.0999999999995</v>
      </c>
      <c r="E9" s="3" t="s">
        <v>135</v>
      </c>
      <c r="H9" s="1" t="s">
        <v>153</v>
      </c>
    </row>
    <row r="10" spans="1:8" x14ac:dyDescent="0.2">
      <c r="B10" s="1" t="s">
        <v>133</v>
      </c>
      <c r="C10" s="13"/>
      <c r="D10" s="13">
        <v>0.2</v>
      </c>
      <c r="E10" s="3" t="s">
        <v>136</v>
      </c>
      <c r="H10" s="1" t="s">
        <v>154</v>
      </c>
    </row>
    <row r="11" spans="1:8" x14ac:dyDescent="0.2">
      <c r="B11" s="1" t="s">
        <v>51</v>
      </c>
      <c r="C11" s="13"/>
      <c r="D11" s="21">
        <v>2604</v>
      </c>
      <c r="E11" s="3">
        <v>1</v>
      </c>
      <c r="H11" s="1" t="s">
        <v>155</v>
      </c>
    </row>
    <row r="12" spans="1:8" x14ac:dyDescent="0.2">
      <c r="B12" s="1" t="s">
        <v>50</v>
      </c>
      <c r="C12" s="13"/>
      <c r="D12" s="13">
        <v>29</v>
      </c>
      <c r="E12" s="3">
        <v>2</v>
      </c>
      <c r="G12" s="3">
        <v>2</v>
      </c>
      <c r="H12" s="1" t="s">
        <v>53</v>
      </c>
    </row>
    <row r="13" spans="1:8" x14ac:dyDescent="0.2">
      <c r="B13" s="1" t="s">
        <v>49</v>
      </c>
      <c r="C13" s="13"/>
      <c r="D13" s="13">
        <v>0</v>
      </c>
      <c r="E13" s="3">
        <v>2</v>
      </c>
      <c r="H13" s="1" t="s">
        <v>163</v>
      </c>
    </row>
    <row r="14" spans="1:8" x14ac:dyDescent="0.2">
      <c r="B14" s="21"/>
      <c r="C14" s="13"/>
      <c r="D14" s="13"/>
      <c r="H14" s="1" t="s">
        <v>164</v>
      </c>
    </row>
    <row r="15" spans="1:8" x14ac:dyDescent="0.2">
      <c r="B15" s="1" t="s">
        <v>48</v>
      </c>
      <c r="C15" s="13"/>
      <c r="D15" s="13">
        <v>0</v>
      </c>
      <c r="G15" s="3">
        <v>3</v>
      </c>
      <c r="H15" s="1" t="s">
        <v>157</v>
      </c>
    </row>
    <row r="16" spans="1:8" x14ac:dyDescent="0.2">
      <c r="B16" s="1" t="s">
        <v>47</v>
      </c>
      <c r="C16" s="13"/>
      <c r="D16" s="13">
        <v>0</v>
      </c>
      <c r="H16" s="1" t="s">
        <v>158</v>
      </c>
    </row>
    <row r="17" spans="1:8" x14ac:dyDescent="0.2">
      <c r="B17" s="1" t="s">
        <v>46</v>
      </c>
      <c r="C17" s="13"/>
      <c r="D17" s="13">
        <v>0</v>
      </c>
      <c r="H17" s="1" t="s">
        <v>159</v>
      </c>
    </row>
    <row r="18" spans="1:8" x14ac:dyDescent="0.2">
      <c r="B18" s="1" t="s">
        <v>45</v>
      </c>
      <c r="C18" s="13"/>
      <c r="D18" s="13">
        <v>1271</v>
      </c>
      <c r="E18" s="3">
        <v>3</v>
      </c>
      <c r="G18" s="3">
        <v>4</v>
      </c>
      <c r="H18" s="1" t="s">
        <v>156</v>
      </c>
    </row>
    <row r="19" spans="1:8" x14ac:dyDescent="0.2">
      <c r="B19" s="1" t="s">
        <v>44</v>
      </c>
      <c r="C19" s="13"/>
      <c r="D19" s="13">
        <v>14.52</v>
      </c>
      <c r="H19" s="1" t="s">
        <v>195</v>
      </c>
    </row>
    <row r="20" spans="1:8" x14ac:dyDescent="0.2">
      <c r="B20" s="1" t="s">
        <v>43</v>
      </c>
      <c r="C20" s="13"/>
      <c r="D20" s="13">
        <v>2587.5</v>
      </c>
      <c r="E20" s="3">
        <v>4</v>
      </c>
      <c r="G20" s="3">
        <v>5</v>
      </c>
      <c r="H20" s="1" t="s">
        <v>116</v>
      </c>
    </row>
    <row r="21" spans="1:8" x14ac:dyDescent="0.2">
      <c r="C21" s="13"/>
      <c r="D21" s="13"/>
      <c r="F21" s="2"/>
      <c r="H21" s="1" t="s">
        <v>114</v>
      </c>
    </row>
    <row r="22" spans="1:8" x14ac:dyDescent="0.2">
      <c r="C22" s="13"/>
      <c r="D22" s="13"/>
      <c r="F22" s="2"/>
      <c r="H22" s="1" t="s">
        <v>115</v>
      </c>
    </row>
    <row r="23" spans="1:8" ht="10.5" x14ac:dyDescent="0.25">
      <c r="B23" s="4" t="s">
        <v>42</v>
      </c>
      <c r="C23" s="13"/>
      <c r="D23" s="23">
        <f>SUM(D9:D21)</f>
        <v>11929.32</v>
      </c>
      <c r="G23" s="3">
        <v>6</v>
      </c>
      <c r="H23" s="1" t="s">
        <v>160</v>
      </c>
    </row>
    <row r="24" spans="1:8" x14ac:dyDescent="0.2">
      <c r="C24" s="13"/>
      <c r="D24" s="13"/>
      <c r="F24" s="2"/>
      <c r="H24" s="1" t="s">
        <v>117</v>
      </c>
    </row>
    <row r="25" spans="1:8" ht="10.5" x14ac:dyDescent="0.25">
      <c r="A25" s="4" t="s">
        <v>41</v>
      </c>
      <c r="C25" s="13"/>
      <c r="D25" s="13"/>
      <c r="H25" s="1" t="s">
        <v>161</v>
      </c>
    </row>
    <row r="26" spans="1:8" ht="10.5" x14ac:dyDescent="0.25">
      <c r="A26" s="4"/>
      <c r="C26" s="13"/>
      <c r="D26" s="13"/>
      <c r="H26" s="1" t="s">
        <v>198</v>
      </c>
    </row>
    <row r="27" spans="1:8" x14ac:dyDescent="0.2">
      <c r="B27" s="1" t="s">
        <v>40</v>
      </c>
      <c r="C27" s="13"/>
      <c r="D27" s="13">
        <v>700</v>
      </c>
      <c r="E27" s="3">
        <v>5</v>
      </c>
      <c r="H27" s="1" t="s">
        <v>162</v>
      </c>
    </row>
    <row r="28" spans="1:8" x14ac:dyDescent="0.2">
      <c r="B28" s="1" t="s">
        <v>39</v>
      </c>
      <c r="C28" s="13"/>
      <c r="D28" s="13">
        <v>2679.92</v>
      </c>
      <c r="E28" s="3">
        <v>6</v>
      </c>
      <c r="G28" s="3">
        <v>7</v>
      </c>
      <c r="H28" s="1" t="s">
        <v>138</v>
      </c>
    </row>
    <row r="29" spans="1:8" x14ac:dyDescent="0.2">
      <c r="B29" s="1" t="s">
        <v>38</v>
      </c>
      <c r="C29" s="13"/>
      <c r="D29" s="13">
        <v>10</v>
      </c>
      <c r="E29" s="3">
        <v>2</v>
      </c>
      <c r="H29" s="1" t="s">
        <v>165</v>
      </c>
    </row>
    <row r="30" spans="1:8" x14ac:dyDescent="0.2">
      <c r="B30" s="1" t="s">
        <v>37</v>
      </c>
      <c r="C30" s="13"/>
      <c r="D30" s="13">
        <v>0</v>
      </c>
      <c r="E30" s="3">
        <v>2</v>
      </c>
      <c r="H30" s="1" t="s">
        <v>166</v>
      </c>
    </row>
    <row r="31" spans="1:8" x14ac:dyDescent="0.2">
      <c r="B31" s="21"/>
      <c r="C31" s="13"/>
      <c r="D31" s="13"/>
      <c r="G31" s="3">
        <v>8</v>
      </c>
      <c r="H31" s="1" t="s">
        <v>167</v>
      </c>
    </row>
    <row r="32" spans="1:8" x14ac:dyDescent="0.2">
      <c r="B32" s="1" t="s">
        <v>36</v>
      </c>
      <c r="C32" s="13"/>
      <c r="D32" s="13">
        <v>685.12</v>
      </c>
      <c r="E32" s="3">
        <v>7</v>
      </c>
    </row>
    <row r="33" spans="2:8" x14ac:dyDescent="0.2">
      <c r="C33" s="13"/>
      <c r="D33" s="13"/>
      <c r="G33" s="3">
        <v>9</v>
      </c>
      <c r="H33" s="1" t="s">
        <v>168</v>
      </c>
    </row>
    <row r="34" spans="2:8" x14ac:dyDescent="0.2">
      <c r="B34" s="1" t="s">
        <v>35</v>
      </c>
      <c r="C34" s="13"/>
      <c r="D34" s="13">
        <v>28.6</v>
      </c>
      <c r="G34" s="3">
        <v>10</v>
      </c>
      <c r="H34" s="1" t="s">
        <v>169</v>
      </c>
    </row>
    <row r="35" spans="2:8" x14ac:dyDescent="0.2">
      <c r="B35" s="1" t="s">
        <v>34</v>
      </c>
      <c r="C35" s="13"/>
      <c r="D35" s="13">
        <v>45</v>
      </c>
      <c r="H35" s="1" t="s">
        <v>170</v>
      </c>
    </row>
    <row r="36" spans="2:8" x14ac:dyDescent="0.2">
      <c r="B36" s="1" t="s">
        <v>33</v>
      </c>
      <c r="C36" s="13"/>
      <c r="D36" s="13">
        <v>0</v>
      </c>
      <c r="E36" s="3">
        <v>8</v>
      </c>
      <c r="G36" s="3">
        <v>11</v>
      </c>
      <c r="H36" s="1" t="s">
        <v>139</v>
      </c>
    </row>
    <row r="37" spans="2:8" x14ac:dyDescent="0.2">
      <c r="B37" s="1" t="s">
        <v>32</v>
      </c>
      <c r="C37" s="13"/>
      <c r="D37" s="13">
        <v>0</v>
      </c>
      <c r="E37" s="3">
        <v>9</v>
      </c>
      <c r="H37" s="1" t="s">
        <v>140</v>
      </c>
    </row>
    <row r="38" spans="2:8" x14ac:dyDescent="0.2">
      <c r="B38" s="1" t="s">
        <v>31</v>
      </c>
      <c r="C38" s="13"/>
      <c r="D38" s="13">
        <v>22.75</v>
      </c>
      <c r="H38" s="1" t="s">
        <v>141</v>
      </c>
    </row>
    <row r="39" spans="2:8" x14ac:dyDescent="0.2">
      <c r="B39" s="1" t="s">
        <v>30</v>
      </c>
      <c r="C39" s="13"/>
      <c r="D39" s="13">
        <v>457.93</v>
      </c>
      <c r="E39" s="3">
        <v>10</v>
      </c>
      <c r="H39" s="1" t="s">
        <v>171</v>
      </c>
    </row>
    <row r="40" spans="2:8" x14ac:dyDescent="0.2">
      <c r="B40" s="1" t="s">
        <v>29</v>
      </c>
      <c r="C40" s="13"/>
      <c r="D40" s="13">
        <v>0</v>
      </c>
      <c r="E40" s="3">
        <v>11</v>
      </c>
      <c r="G40" s="3">
        <v>12</v>
      </c>
      <c r="H40" s="1" t="s">
        <v>172</v>
      </c>
    </row>
    <row r="41" spans="2:8" x14ac:dyDescent="0.2">
      <c r="B41" s="1" t="s">
        <v>142</v>
      </c>
      <c r="D41" s="2">
        <v>0</v>
      </c>
      <c r="E41" s="3">
        <v>12</v>
      </c>
    </row>
    <row r="42" spans="2:8" x14ac:dyDescent="0.2">
      <c r="B42" s="1" t="s">
        <v>58</v>
      </c>
      <c r="D42" s="2">
        <v>0</v>
      </c>
      <c r="G42" s="3">
        <v>13</v>
      </c>
      <c r="H42" s="1" t="s">
        <v>143</v>
      </c>
    </row>
    <row r="43" spans="2:8" x14ac:dyDescent="0.2">
      <c r="B43" s="1" t="s">
        <v>59</v>
      </c>
      <c r="D43" s="2">
        <v>30</v>
      </c>
      <c r="E43" s="3">
        <v>13</v>
      </c>
      <c r="H43" s="1" t="s">
        <v>173</v>
      </c>
    </row>
    <row r="44" spans="2:8" x14ac:dyDescent="0.2">
      <c r="B44" s="1" t="s">
        <v>28</v>
      </c>
      <c r="C44" s="13"/>
      <c r="D44" s="13">
        <v>1274</v>
      </c>
      <c r="E44" s="3">
        <v>14</v>
      </c>
      <c r="H44" s="1" t="s">
        <v>174</v>
      </c>
    </row>
    <row r="45" spans="2:8" x14ac:dyDescent="0.2">
      <c r="B45" s="1" t="s">
        <v>132</v>
      </c>
      <c r="C45" s="13"/>
      <c r="D45" s="22">
        <v>50</v>
      </c>
      <c r="G45" s="3">
        <v>14</v>
      </c>
      <c r="H45" s="1" t="s">
        <v>175</v>
      </c>
    </row>
    <row r="46" spans="2:8" ht="10.5" x14ac:dyDescent="0.25">
      <c r="B46" s="4" t="s">
        <v>27</v>
      </c>
      <c r="C46" s="13"/>
      <c r="D46" s="23">
        <f>SUM(D27:D45)</f>
        <v>5983.3200000000006</v>
      </c>
      <c r="E46" s="3">
        <v>15</v>
      </c>
      <c r="H46" s="1" t="s">
        <v>194</v>
      </c>
    </row>
    <row r="47" spans="2:8" x14ac:dyDescent="0.2">
      <c r="G47" s="3">
        <v>15</v>
      </c>
      <c r="H47" s="1" t="s">
        <v>196</v>
      </c>
    </row>
    <row r="48" spans="2:8" x14ac:dyDescent="0.2">
      <c r="C48" s="13"/>
      <c r="D48" s="13"/>
      <c r="E48" s="1"/>
      <c r="H48" s="1" t="s">
        <v>199</v>
      </c>
    </row>
    <row r="51" spans="5:7" x14ac:dyDescent="0.2">
      <c r="E51" s="1"/>
    </row>
    <row r="59" spans="5:7" x14ac:dyDescent="0.2">
      <c r="G59" s="1"/>
    </row>
    <row r="61" spans="5:7" x14ac:dyDescent="0.2">
      <c r="G61" s="1"/>
    </row>
  </sheetData>
  <pageMargins left="0.32" right="0.21" top="0.64" bottom="0.6" header="0.23" footer="0.2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59"/>
  <sheetViews>
    <sheetView tabSelected="1" topLeftCell="A17" zoomScaleNormal="100" workbookViewId="0">
      <selection activeCell="L55" sqref="L55"/>
    </sheetView>
  </sheetViews>
  <sheetFormatPr defaultRowHeight="10" x14ac:dyDescent="0.2"/>
  <cols>
    <col min="1" max="1" width="5.81640625" style="1" customWidth="1"/>
    <col min="2" max="2" width="22.1796875" style="1" customWidth="1"/>
    <col min="3" max="3" width="4.81640625" style="1" customWidth="1"/>
    <col min="4" max="4" width="3.1796875" style="1" customWidth="1"/>
    <col min="5" max="5" width="7.1796875" style="1" customWidth="1"/>
    <col min="6" max="6" width="9.54296875" style="1" bestFit="1" customWidth="1"/>
    <col min="7" max="7" width="9.1796875" style="1"/>
    <col min="8" max="8" width="21.54296875" style="1" customWidth="1"/>
    <col min="9" max="9" width="11.7265625" style="1" customWidth="1"/>
    <col min="10" max="10" width="8.81640625" style="1" customWidth="1"/>
    <col min="11" max="11" width="9.1796875" style="1"/>
    <col min="12" max="12" width="12.54296875" style="1" bestFit="1" customWidth="1"/>
    <col min="13" max="15" width="9.1796875" style="1"/>
    <col min="16" max="16" width="10.453125" style="1" bestFit="1" customWidth="1"/>
    <col min="17" max="17" width="13.26953125" style="3" customWidth="1"/>
    <col min="18" max="18" width="9.1796875" style="2"/>
    <col min="19" max="256" width="9.1796875" style="1"/>
    <col min="257" max="257" width="5.81640625" style="1" customWidth="1"/>
    <col min="258" max="258" width="22.1796875" style="1" customWidth="1"/>
    <col min="259" max="259" width="4.81640625" style="1" customWidth="1"/>
    <col min="260" max="260" width="3.1796875" style="1" customWidth="1"/>
    <col min="261" max="261" width="7.1796875" style="1" customWidth="1"/>
    <col min="262" max="262" width="9.54296875" style="1" bestFit="1" customWidth="1"/>
    <col min="263" max="263" width="9.1796875" style="1"/>
    <col min="264" max="264" width="21.54296875" style="1" customWidth="1"/>
    <col min="265" max="265" width="11.7265625" style="1" customWidth="1"/>
    <col min="266" max="266" width="8.81640625" style="1" customWidth="1"/>
    <col min="267" max="271" width="9.1796875" style="1"/>
    <col min="272" max="272" width="10.453125" style="1" bestFit="1" customWidth="1"/>
    <col min="273" max="273" width="10.453125" style="1" customWidth="1"/>
    <col min="274" max="512" width="9.1796875" style="1"/>
    <col min="513" max="513" width="5.81640625" style="1" customWidth="1"/>
    <col min="514" max="514" width="22.1796875" style="1" customWidth="1"/>
    <col min="515" max="515" width="4.81640625" style="1" customWidth="1"/>
    <col min="516" max="516" width="3.1796875" style="1" customWidth="1"/>
    <col min="517" max="517" width="7.1796875" style="1" customWidth="1"/>
    <col min="518" max="518" width="9.54296875" style="1" bestFit="1" customWidth="1"/>
    <col min="519" max="519" width="9.1796875" style="1"/>
    <col min="520" max="520" width="21.54296875" style="1" customWidth="1"/>
    <col min="521" max="521" width="11.7265625" style="1" customWidth="1"/>
    <col min="522" max="522" width="8.81640625" style="1" customWidth="1"/>
    <col min="523" max="527" width="9.1796875" style="1"/>
    <col min="528" max="528" width="10.453125" style="1" bestFit="1" customWidth="1"/>
    <col min="529" max="529" width="10.453125" style="1" customWidth="1"/>
    <col min="530" max="768" width="9.1796875" style="1"/>
    <col min="769" max="769" width="5.81640625" style="1" customWidth="1"/>
    <col min="770" max="770" width="22.1796875" style="1" customWidth="1"/>
    <col min="771" max="771" width="4.81640625" style="1" customWidth="1"/>
    <col min="772" max="772" width="3.1796875" style="1" customWidth="1"/>
    <col min="773" max="773" width="7.1796875" style="1" customWidth="1"/>
    <col min="774" max="774" width="9.54296875" style="1" bestFit="1" customWidth="1"/>
    <col min="775" max="775" width="9.1796875" style="1"/>
    <col min="776" max="776" width="21.54296875" style="1" customWidth="1"/>
    <col min="777" max="777" width="11.7265625" style="1" customWidth="1"/>
    <col min="778" max="778" width="8.81640625" style="1" customWidth="1"/>
    <col min="779" max="783" width="9.1796875" style="1"/>
    <col min="784" max="784" width="10.453125" style="1" bestFit="1" customWidth="1"/>
    <col min="785" max="785" width="10.453125" style="1" customWidth="1"/>
    <col min="786" max="1024" width="9.1796875" style="1"/>
    <col min="1025" max="1025" width="5.81640625" style="1" customWidth="1"/>
    <col min="1026" max="1026" width="22.1796875" style="1" customWidth="1"/>
    <col min="1027" max="1027" width="4.81640625" style="1" customWidth="1"/>
    <col min="1028" max="1028" width="3.1796875" style="1" customWidth="1"/>
    <col min="1029" max="1029" width="7.1796875" style="1" customWidth="1"/>
    <col min="1030" max="1030" width="9.54296875" style="1" bestFit="1" customWidth="1"/>
    <col min="1031" max="1031" width="9.1796875" style="1"/>
    <col min="1032" max="1032" width="21.54296875" style="1" customWidth="1"/>
    <col min="1033" max="1033" width="11.7265625" style="1" customWidth="1"/>
    <col min="1034" max="1034" width="8.81640625" style="1" customWidth="1"/>
    <col min="1035" max="1039" width="9.1796875" style="1"/>
    <col min="1040" max="1040" width="10.453125" style="1" bestFit="1" customWidth="1"/>
    <col min="1041" max="1041" width="10.453125" style="1" customWidth="1"/>
    <col min="1042" max="1280" width="9.1796875" style="1"/>
    <col min="1281" max="1281" width="5.81640625" style="1" customWidth="1"/>
    <col min="1282" max="1282" width="22.1796875" style="1" customWidth="1"/>
    <col min="1283" max="1283" width="4.81640625" style="1" customWidth="1"/>
    <col min="1284" max="1284" width="3.1796875" style="1" customWidth="1"/>
    <col min="1285" max="1285" width="7.1796875" style="1" customWidth="1"/>
    <col min="1286" max="1286" width="9.54296875" style="1" bestFit="1" customWidth="1"/>
    <col min="1287" max="1287" width="9.1796875" style="1"/>
    <col min="1288" max="1288" width="21.54296875" style="1" customWidth="1"/>
    <col min="1289" max="1289" width="11.7265625" style="1" customWidth="1"/>
    <col min="1290" max="1290" width="8.81640625" style="1" customWidth="1"/>
    <col min="1291" max="1295" width="9.1796875" style="1"/>
    <col min="1296" max="1296" width="10.453125" style="1" bestFit="1" customWidth="1"/>
    <col min="1297" max="1297" width="10.453125" style="1" customWidth="1"/>
    <col min="1298" max="1536" width="9.1796875" style="1"/>
    <col min="1537" max="1537" width="5.81640625" style="1" customWidth="1"/>
    <col min="1538" max="1538" width="22.1796875" style="1" customWidth="1"/>
    <col min="1539" max="1539" width="4.81640625" style="1" customWidth="1"/>
    <col min="1540" max="1540" width="3.1796875" style="1" customWidth="1"/>
    <col min="1541" max="1541" width="7.1796875" style="1" customWidth="1"/>
    <col min="1542" max="1542" width="9.54296875" style="1" bestFit="1" customWidth="1"/>
    <col min="1543" max="1543" width="9.1796875" style="1"/>
    <col min="1544" max="1544" width="21.54296875" style="1" customWidth="1"/>
    <col min="1545" max="1545" width="11.7265625" style="1" customWidth="1"/>
    <col min="1546" max="1546" width="8.81640625" style="1" customWidth="1"/>
    <col min="1547" max="1551" width="9.1796875" style="1"/>
    <col min="1552" max="1552" width="10.453125" style="1" bestFit="1" customWidth="1"/>
    <col min="1553" max="1553" width="10.453125" style="1" customWidth="1"/>
    <col min="1554" max="1792" width="9.1796875" style="1"/>
    <col min="1793" max="1793" width="5.81640625" style="1" customWidth="1"/>
    <col min="1794" max="1794" width="22.1796875" style="1" customWidth="1"/>
    <col min="1795" max="1795" width="4.81640625" style="1" customWidth="1"/>
    <col min="1796" max="1796" width="3.1796875" style="1" customWidth="1"/>
    <col min="1797" max="1797" width="7.1796875" style="1" customWidth="1"/>
    <col min="1798" max="1798" width="9.54296875" style="1" bestFit="1" customWidth="1"/>
    <col min="1799" max="1799" width="9.1796875" style="1"/>
    <col min="1800" max="1800" width="21.54296875" style="1" customWidth="1"/>
    <col min="1801" max="1801" width="11.7265625" style="1" customWidth="1"/>
    <col min="1802" max="1802" width="8.81640625" style="1" customWidth="1"/>
    <col min="1803" max="1807" width="9.1796875" style="1"/>
    <col min="1808" max="1808" width="10.453125" style="1" bestFit="1" customWidth="1"/>
    <col min="1809" max="1809" width="10.453125" style="1" customWidth="1"/>
    <col min="1810" max="2048" width="9.1796875" style="1"/>
    <col min="2049" max="2049" width="5.81640625" style="1" customWidth="1"/>
    <col min="2050" max="2050" width="22.1796875" style="1" customWidth="1"/>
    <col min="2051" max="2051" width="4.81640625" style="1" customWidth="1"/>
    <col min="2052" max="2052" width="3.1796875" style="1" customWidth="1"/>
    <col min="2053" max="2053" width="7.1796875" style="1" customWidth="1"/>
    <col min="2054" max="2054" width="9.54296875" style="1" bestFit="1" customWidth="1"/>
    <col min="2055" max="2055" width="9.1796875" style="1"/>
    <col min="2056" max="2056" width="21.54296875" style="1" customWidth="1"/>
    <col min="2057" max="2057" width="11.7265625" style="1" customWidth="1"/>
    <col min="2058" max="2058" width="8.81640625" style="1" customWidth="1"/>
    <col min="2059" max="2063" width="9.1796875" style="1"/>
    <col min="2064" max="2064" width="10.453125" style="1" bestFit="1" customWidth="1"/>
    <col min="2065" max="2065" width="10.453125" style="1" customWidth="1"/>
    <col min="2066" max="2304" width="9.1796875" style="1"/>
    <col min="2305" max="2305" width="5.81640625" style="1" customWidth="1"/>
    <col min="2306" max="2306" width="22.1796875" style="1" customWidth="1"/>
    <col min="2307" max="2307" width="4.81640625" style="1" customWidth="1"/>
    <col min="2308" max="2308" width="3.1796875" style="1" customWidth="1"/>
    <col min="2309" max="2309" width="7.1796875" style="1" customWidth="1"/>
    <col min="2310" max="2310" width="9.54296875" style="1" bestFit="1" customWidth="1"/>
    <col min="2311" max="2311" width="9.1796875" style="1"/>
    <col min="2312" max="2312" width="21.54296875" style="1" customWidth="1"/>
    <col min="2313" max="2313" width="11.7265625" style="1" customWidth="1"/>
    <col min="2314" max="2314" width="8.81640625" style="1" customWidth="1"/>
    <col min="2315" max="2319" width="9.1796875" style="1"/>
    <col min="2320" max="2320" width="10.453125" style="1" bestFit="1" customWidth="1"/>
    <col min="2321" max="2321" width="10.453125" style="1" customWidth="1"/>
    <col min="2322" max="2560" width="9.1796875" style="1"/>
    <col min="2561" max="2561" width="5.81640625" style="1" customWidth="1"/>
    <col min="2562" max="2562" width="22.1796875" style="1" customWidth="1"/>
    <col min="2563" max="2563" width="4.81640625" style="1" customWidth="1"/>
    <col min="2564" max="2564" width="3.1796875" style="1" customWidth="1"/>
    <col min="2565" max="2565" width="7.1796875" style="1" customWidth="1"/>
    <col min="2566" max="2566" width="9.54296875" style="1" bestFit="1" customWidth="1"/>
    <col min="2567" max="2567" width="9.1796875" style="1"/>
    <col min="2568" max="2568" width="21.54296875" style="1" customWidth="1"/>
    <col min="2569" max="2569" width="11.7265625" style="1" customWidth="1"/>
    <col min="2570" max="2570" width="8.81640625" style="1" customWidth="1"/>
    <col min="2571" max="2575" width="9.1796875" style="1"/>
    <col min="2576" max="2576" width="10.453125" style="1" bestFit="1" customWidth="1"/>
    <col min="2577" max="2577" width="10.453125" style="1" customWidth="1"/>
    <col min="2578" max="2816" width="9.1796875" style="1"/>
    <col min="2817" max="2817" width="5.81640625" style="1" customWidth="1"/>
    <col min="2818" max="2818" width="22.1796875" style="1" customWidth="1"/>
    <col min="2819" max="2819" width="4.81640625" style="1" customWidth="1"/>
    <col min="2820" max="2820" width="3.1796875" style="1" customWidth="1"/>
    <col min="2821" max="2821" width="7.1796875" style="1" customWidth="1"/>
    <col min="2822" max="2822" width="9.54296875" style="1" bestFit="1" customWidth="1"/>
    <col min="2823" max="2823" width="9.1796875" style="1"/>
    <col min="2824" max="2824" width="21.54296875" style="1" customWidth="1"/>
    <col min="2825" max="2825" width="11.7265625" style="1" customWidth="1"/>
    <col min="2826" max="2826" width="8.81640625" style="1" customWidth="1"/>
    <col min="2827" max="2831" width="9.1796875" style="1"/>
    <col min="2832" max="2832" width="10.453125" style="1" bestFit="1" customWidth="1"/>
    <col min="2833" max="2833" width="10.453125" style="1" customWidth="1"/>
    <col min="2834" max="3072" width="9.1796875" style="1"/>
    <col min="3073" max="3073" width="5.81640625" style="1" customWidth="1"/>
    <col min="3074" max="3074" width="22.1796875" style="1" customWidth="1"/>
    <col min="3075" max="3075" width="4.81640625" style="1" customWidth="1"/>
    <col min="3076" max="3076" width="3.1796875" style="1" customWidth="1"/>
    <col min="3077" max="3077" width="7.1796875" style="1" customWidth="1"/>
    <col min="3078" max="3078" width="9.54296875" style="1" bestFit="1" customWidth="1"/>
    <col min="3079" max="3079" width="9.1796875" style="1"/>
    <col min="3080" max="3080" width="21.54296875" style="1" customWidth="1"/>
    <col min="3081" max="3081" width="11.7265625" style="1" customWidth="1"/>
    <col min="3082" max="3082" width="8.81640625" style="1" customWidth="1"/>
    <col min="3083" max="3087" width="9.1796875" style="1"/>
    <col min="3088" max="3088" width="10.453125" style="1" bestFit="1" customWidth="1"/>
    <col min="3089" max="3089" width="10.453125" style="1" customWidth="1"/>
    <col min="3090" max="3328" width="9.1796875" style="1"/>
    <col min="3329" max="3329" width="5.81640625" style="1" customWidth="1"/>
    <col min="3330" max="3330" width="22.1796875" style="1" customWidth="1"/>
    <col min="3331" max="3331" width="4.81640625" style="1" customWidth="1"/>
    <col min="3332" max="3332" width="3.1796875" style="1" customWidth="1"/>
    <col min="3333" max="3333" width="7.1796875" style="1" customWidth="1"/>
    <col min="3334" max="3334" width="9.54296875" style="1" bestFit="1" customWidth="1"/>
    <col min="3335" max="3335" width="9.1796875" style="1"/>
    <col min="3336" max="3336" width="21.54296875" style="1" customWidth="1"/>
    <col min="3337" max="3337" width="11.7265625" style="1" customWidth="1"/>
    <col min="3338" max="3338" width="8.81640625" style="1" customWidth="1"/>
    <col min="3339" max="3343" width="9.1796875" style="1"/>
    <col min="3344" max="3344" width="10.453125" style="1" bestFit="1" customWidth="1"/>
    <col min="3345" max="3345" width="10.453125" style="1" customWidth="1"/>
    <col min="3346" max="3584" width="9.1796875" style="1"/>
    <col min="3585" max="3585" width="5.81640625" style="1" customWidth="1"/>
    <col min="3586" max="3586" width="22.1796875" style="1" customWidth="1"/>
    <col min="3587" max="3587" width="4.81640625" style="1" customWidth="1"/>
    <col min="3588" max="3588" width="3.1796875" style="1" customWidth="1"/>
    <col min="3589" max="3589" width="7.1796875" style="1" customWidth="1"/>
    <col min="3590" max="3590" width="9.54296875" style="1" bestFit="1" customWidth="1"/>
    <col min="3591" max="3591" width="9.1796875" style="1"/>
    <col min="3592" max="3592" width="21.54296875" style="1" customWidth="1"/>
    <col min="3593" max="3593" width="11.7265625" style="1" customWidth="1"/>
    <col min="3594" max="3594" width="8.81640625" style="1" customWidth="1"/>
    <col min="3595" max="3599" width="9.1796875" style="1"/>
    <col min="3600" max="3600" width="10.453125" style="1" bestFit="1" customWidth="1"/>
    <col min="3601" max="3601" width="10.453125" style="1" customWidth="1"/>
    <col min="3602" max="3840" width="9.1796875" style="1"/>
    <col min="3841" max="3841" width="5.81640625" style="1" customWidth="1"/>
    <col min="3842" max="3842" width="22.1796875" style="1" customWidth="1"/>
    <col min="3843" max="3843" width="4.81640625" style="1" customWidth="1"/>
    <col min="3844" max="3844" width="3.1796875" style="1" customWidth="1"/>
    <col min="3845" max="3845" width="7.1796875" style="1" customWidth="1"/>
    <col min="3846" max="3846" width="9.54296875" style="1" bestFit="1" customWidth="1"/>
    <col min="3847" max="3847" width="9.1796875" style="1"/>
    <col min="3848" max="3848" width="21.54296875" style="1" customWidth="1"/>
    <col min="3849" max="3849" width="11.7265625" style="1" customWidth="1"/>
    <col min="3850" max="3850" width="8.81640625" style="1" customWidth="1"/>
    <col min="3851" max="3855" width="9.1796875" style="1"/>
    <col min="3856" max="3856" width="10.453125" style="1" bestFit="1" customWidth="1"/>
    <col min="3857" max="3857" width="10.453125" style="1" customWidth="1"/>
    <col min="3858" max="4096" width="9.1796875" style="1"/>
    <col min="4097" max="4097" width="5.81640625" style="1" customWidth="1"/>
    <col min="4098" max="4098" width="22.1796875" style="1" customWidth="1"/>
    <col min="4099" max="4099" width="4.81640625" style="1" customWidth="1"/>
    <col min="4100" max="4100" width="3.1796875" style="1" customWidth="1"/>
    <col min="4101" max="4101" width="7.1796875" style="1" customWidth="1"/>
    <col min="4102" max="4102" width="9.54296875" style="1" bestFit="1" customWidth="1"/>
    <col min="4103" max="4103" width="9.1796875" style="1"/>
    <col min="4104" max="4104" width="21.54296875" style="1" customWidth="1"/>
    <col min="4105" max="4105" width="11.7265625" style="1" customWidth="1"/>
    <col min="4106" max="4106" width="8.81640625" style="1" customWidth="1"/>
    <col min="4107" max="4111" width="9.1796875" style="1"/>
    <col min="4112" max="4112" width="10.453125" style="1" bestFit="1" customWidth="1"/>
    <col min="4113" max="4113" width="10.453125" style="1" customWidth="1"/>
    <col min="4114" max="4352" width="9.1796875" style="1"/>
    <col min="4353" max="4353" width="5.81640625" style="1" customWidth="1"/>
    <col min="4354" max="4354" width="22.1796875" style="1" customWidth="1"/>
    <col min="4355" max="4355" width="4.81640625" style="1" customWidth="1"/>
    <col min="4356" max="4356" width="3.1796875" style="1" customWidth="1"/>
    <col min="4357" max="4357" width="7.1796875" style="1" customWidth="1"/>
    <col min="4358" max="4358" width="9.54296875" style="1" bestFit="1" customWidth="1"/>
    <col min="4359" max="4359" width="9.1796875" style="1"/>
    <col min="4360" max="4360" width="21.54296875" style="1" customWidth="1"/>
    <col min="4361" max="4361" width="11.7265625" style="1" customWidth="1"/>
    <col min="4362" max="4362" width="8.81640625" style="1" customWidth="1"/>
    <col min="4363" max="4367" width="9.1796875" style="1"/>
    <col min="4368" max="4368" width="10.453125" style="1" bestFit="1" customWidth="1"/>
    <col min="4369" max="4369" width="10.453125" style="1" customWidth="1"/>
    <col min="4370" max="4608" width="9.1796875" style="1"/>
    <col min="4609" max="4609" width="5.81640625" style="1" customWidth="1"/>
    <col min="4610" max="4610" width="22.1796875" style="1" customWidth="1"/>
    <col min="4611" max="4611" width="4.81640625" style="1" customWidth="1"/>
    <col min="4612" max="4612" width="3.1796875" style="1" customWidth="1"/>
    <col min="4613" max="4613" width="7.1796875" style="1" customWidth="1"/>
    <col min="4614" max="4614" width="9.54296875" style="1" bestFit="1" customWidth="1"/>
    <col min="4615" max="4615" width="9.1796875" style="1"/>
    <col min="4616" max="4616" width="21.54296875" style="1" customWidth="1"/>
    <col min="4617" max="4617" width="11.7265625" style="1" customWidth="1"/>
    <col min="4618" max="4618" width="8.81640625" style="1" customWidth="1"/>
    <col min="4619" max="4623" width="9.1796875" style="1"/>
    <col min="4624" max="4624" width="10.453125" style="1" bestFit="1" customWidth="1"/>
    <col min="4625" max="4625" width="10.453125" style="1" customWidth="1"/>
    <col min="4626" max="4864" width="9.1796875" style="1"/>
    <col min="4865" max="4865" width="5.81640625" style="1" customWidth="1"/>
    <col min="4866" max="4866" width="22.1796875" style="1" customWidth="1"/>
    <col min="4867" max="4867" width="4.81640625" style="1" customWidth="1"/>
    <col min="4868" max="4868" width="3.1796875" style="1" customWidth="1"/>
    <col min="4869" max="4869" width="7.1796875" style="1" customWidth="1"/>
    <col min="4870" max="4870" width="9.54296875" style="1" bestFit="1" customWidth="1"/>
    <col min="4871" max="4871" width="9.1796875" style="1"/>
    <col min="4872" max="4872" width="21.54296875" style="1" customWidth="1"/>
    <col min="4873" max="4873" width="11.7265625" style="1" customWidth="1"/>
    <col min="4874" max="4874" width="8.81640625" style="1" customWidth="1"/>
    <col min="4875" max="4879" width="9.1796875" style="1"/>
    <col min="4880" max="4880" width="10.453125" style="1" bestFit="1" customWidth="1"/>
    <col min="4881" max="4881" width="10.453125" style="1" customWidth="1"/>
    <col min="4882" max="5120" width="9.1796875" style="1"/>
    <col min="5121" max="5121" width="5.81640625" style="1" customWidth="1"/>
    <col min="5122" max="5122" width="22.1796875" style="1" customWidth="1"/>
    <col min="5123" max="5123" width="4.81640625" style="1" customWidth="1"/>
    <col min="5124" max="5124" width="3.1796875" style="1" customWidth="1"/>
    <col min="5125" max="5125" width="7.1796875" style="1" customWidth="1"/>
    <col min="5126" max="5126" width="9.54296875" style="1" bestFit="1" customWidth="1"/>
    <col min="5127" max="5127" width="9.1796875" style="1"/>
    <col min="5128" max="5128" width="21.54296875" style="1" customWidth="1"/>
    <col min="5129" max="5129" width="11.7265625" style="1" customWidth="1"/>
    <col min="5130" max="5130" width="8.81640625" style="1" customWidth="1"/>
    <col min="5131" max="5135" width="9.1796875" style="1"/>
    <col min="5136" max="5136" width="10.453125" style="1" bestFit="1" customWidth="1"/>
    <col min="5137" max="5137" width="10.453125" style="1" customWidth="1"/>
    <col min="5138" max="5376" width="9.1796875" style="1"/>
    <col min="5377" max="5377" width="5.81640625" style="1" customWidth="1"/>
    <col min="5378" max="5378" width="22.1796875" style="1" customWidth="1"/>
    <col min="5379" max="5379" width="4.81640625" style="1" customWidth="1"/>
    <col min="5380" max="5380" width="3.1796875" style="1" customWidth="1"/>
    <col min="5381" max="5381" width="7.1796875" style="1" customWidth="1"/>
    <col min="5382" max="5382" width="9.54296875" style="1" bestFit="1" customWidth="1"/>
    <col min="5383" max="5383" width="9.1796875" style="1"/>
    <col min="5384" max="5384" width="21.54296875" style="1" customWidth="1"/>
    <col min="5385" max="5385" width="11.7265625" style="1" customWidth="1"/>
    <col min="5386" max="5386" width="8.81640625" style="1" customWidth="1"/>
    <col min="5387" max="5391" width="9.1796875" style="1"/>
    <col min="5392" max="5392" width="10.453125" style="1" bestFit="1" customWidth="1"/>
    <col min="5393" max="5393" width="10.453125" style="1" customWidth="1"/>
    <col min="5394" max="5632" width="9.1796875" style="1"/>
    <col min="5633" max="5633" width="5.81640625" style="1" customWidth="1"/>
    <col min="5634" max="5634" width="22.1796875" style="1" customWidth="1"/>
    <col min="5635" max="5635" width="4.81640625" style="1" customWidth="1"/>
    <col min="5636" max="5636" width="3.1796875" style="1" customWidth="1"/>
    <col min="5637" max="5637" width="7.1796875" style="1" customWidth="1"/>
    <col min="5638" max="5638" width="9.54296875" style="1" bestFit="1" customWidth="1"/>
    <col min="5639" max="5639" width="9.1796875" style="1"/>
    <col min="5640" max="5640" width="21.54296875" style="1" customWidth="1"/>
    <col min="5641" max="5641" width="11.7265625" style="1" customWidth="1"/>
    <col min="5642" max="5642" width="8.81640625" style="1" customWidth="1"/>
    <col min="5643" max="5647" width="9.1796875" style="1"/>
    <col min="5648" max="5648" width="10.453125" style="1" bestFit="1" customWidth="1"/>
    <col min="5649" max="5649" width="10.453125" style="1" customWidth="1"/>
    <col min="5650" max="5888" width="9.1796875" style="1"/>
    <col min="5889" max="5889" width="5.81640625" style="1" customWidth="1"/>
    <col min="5890" max="5890" width="22.1796875" style="1" customWidth="1"/>
    <col min="5891" max="5891" width="4.81640625" style="1" customWidth="1"/>
    <col min="5892" max="5892" width="3.1796875" style="1" customWidth="1"/>
    <col min="5893" max="5893" width="7.1796875" style="1" customWidth="1"/>
    <col min="5894" max="5894" width="9.54296875" style="1" bestFit="1" customWidth="1"/>
    <col min="5895" max="5895" width="9.1796875" style="1"/>
    <col min="5896" max="5896" width="21.54296875" style="1" customWidth="1"/>
    <col min="5897" max="5897" width="11.7265625" style="1" customWidth="1"/>
    <col min="5898" max="5898" width="8.81640625" style="1" customWidth="1"/>
    <col min="5899" max="5903" width="9.1796875" style="1"/>
    <col min="5904" max="5904" width="10.453125" style="1" bestFit="1" customWidth="1"/>
    <col min="5905" max="5905" width="10.453125" style="1" customWidth="1"/>
    <col min="5906" max="6144" width="9.1796875" style="1"/>
    <col min="6145" max="6145" width="5.81640625" style="1" customWidth="1"/>
    <col min="6146" max="6146" width="22.1796875" style="1" customWidth="1"/>
    <col min="6147" max="6147" width="4.81640625" style="1" customWidth="1"/>
    <col min="6148" max="6148" width="3.1796875" style="1" customWidth="1"/>
    <col min="6149" max="6149" width="7.1796875" style="1" customWidth="1"/>
    <col min="6150" max="6150" width="9.54296875" style="1" bestFit="1" customWidth="1"/>
    <col min="6151" max="6151" width="9.1796875" style="1"/>
    <col min="6152" max="6152" width="21.54296875" style="1" customWidth="1"/>
    <col min="6153" max="6153" width="11.7265625" style="1" customWidth="1"/>
    <col min="6154" max="6154" width="8.81640625" style="1" customWidth="1"/>
    <col min="6155" max="6159" width="9.1796875" style="1"/>
    <col min="6160" max="6160" width="10.453125" style="1" bestFit="1" customWidth="1"/>
    <col min="6161" max="6161" width="10.453125" style="1" customWidth="1"/>
    <col min="6162" max="6400" width="9.1796875" style="1"/>
    <col min="6401" max="6401" width="5.81640625" style="1" customWidth="1"/>
    <col min="6402" max="6402" width="22.1796875" style="1" customWidth="1"/>
    <col min="6403" max="6403" width="4.81640625" style="1" customWidth="1"/>
    <col min="6404" max="6404" width="3.1796875" style="1" customWidth="1"/>
    <col min="6405" max="6405" width="7.1796875" style="1" customWidth="1"/>
    <col min="6406" max="6406" width="9.54296875" style="1" bestFit="1" customWidth="1"/>
    <col min="6407" max="6407" width="9.1796875" style="1"/>
    <col min="6408" max="6408" width="21.54296875" style="1" customWidth="1"/>
    <col min="6409" max="6409" width="11.7265625" style="1" customWidth="1"/>
    <col min="6410" max="6410" width="8.81640625" style="1" customWidth="1"/>
    <col min="6411" max="6415" width="9.1796875" style="1"/>
    <col min="6416" max="6416" width="10.453125" style="1" bestFit="1" customWidth="1"/>
    <col min="6417" max="6417" width="10.453125" style="1" customWidth="1"/>
    <col min="6418" max="6656" width="9.1796875" style="1"/>
    <col min="6657" max="6657" width="5.81640625" style="1" customWidth="1"/>
    <col min="6658" max="6658" width="22.1796875" style="1" customWidth="1"/>
    <col min="6659" max="6659" width="4.81640625" style="1" customWidth="1"/>
    <col min="6660" max="6660" width="3.1796875" style="1" customWidth="1"/>
    <col min="6661" max="6661" width="7.1796875" style="1" customWidth="1"/>
    <col min="6662" max="6662" width="9.54296875" style="1" bestFit="1" customWidth="1"/>
    <col min="6663" max="6663" width="9.1796875" style="1"/>
    <col min="6664" max="6664" width="21.54296875" style="1" customWidth="1"/>
    <col min="6665" max="6665" width="11.7265625" style="1" customWidth="1"/>
    <col min="6666" max="6666" width="8.81640625" style="1" customWidth="1"/>
    <col min="6667" max="6671" width="9.1796875" style="1"/>
    <col min="6672" max="6672" width="10.453125" style="1" bestFit="1" customWidth="1"/>
    <col min="6673" max="6673" width="10.453125" style="1" customWidth="1"/>
    <col min="6674" max="6912" width="9.1796875" style="1"/>
    <col min="6913" max="6913" width="5.81640625" style="1" customWidth="1"/>
    <col min="6914" max="6914" width="22.1796875" style="1" customWidth="1"/>
    <col min="6915" max="6915" width="4.81640625" style="1" customWidth="1"/>
    <col min="6916" max="6916" width="3.1796875" style="1" customWidth="1"/>
    <col min="6917" max="6917" width="7.1796875" style="1" customWidth="1"/>
    <col min="6918" max="6918" width="9.54296875" style="1" bestFit="1" customWidth="1"/>
    <col min="6919" max="6919" width="9.1796875" style="1"/>
    <col min="6920" max="6920" width="21.54296875" style="1" customWidth="1"/>
    <col min="6921" max="6921" width="11.7265625" style="1" customWidth="1"/>
    <col min="6922" max="6922" width="8.81640625" style="1" customWidth="1"/>
    <col min="6923" max="6927" width="9.1796875" style="1"/>
    <col min="6928" max="6928" width="10.453125" style="1" bestFit="1" customWidth="1"/>
    <col min="6929" max="6929" width="10.453125" style="1" customWidth="1"/>
    <col min="6930" max="7168" width="9.1796875" style="1"/>
    <col min="7169" max="7169" width="5.81640625" style="1" customWidth="1"/>
    <col min="7170" max="7170" width="22.1796875" style="1" customWidth="1"/>
    <col min="7171" max="7171" width="4.81640625" style="1" customWidth="1"/>
    <col min="7172" max="7172" width="3.1796875" style="1" customWidth="1"/>
    <col min="7173" max="7173" width="7.1796875" style="1" customWidth="1"/>
    <col min="7174" max="7174" width="9.54296875" style="1" bestFit="1" customWidth="1"/>
    <col min="7175" max="7175" width="9.1796875" style="1"/>
    <col min="7176" max="7176" width="21.54296875" style="1" customWidth="1"/>
    <col min="7177" max="7177" width="11.7265625" style="1" customWidth="1"/>
    <col min="7178" max="7178" width="8.81640625" style="1" customWidth="1"/>
    <col min="7179" max="7183" width="9.1796875" style="1"/>
    <col min="7184" max="7184" width="10.453125" style="1" bestFit="1" customWidth="1"/>
    <col min="7185" max="7185" width="10.453125" style="1" customWidth="1"/>
    <col min="7186" max="7424" width="9.1796875" style="1"/>
    <col min="7425" max="7425" width="5.81640625" style="1" customWidth="1"/>
    <col min="7426" max="7426" width="22.1796875" style="1" customWidth="1"/>
    <col min="7427" max="7427" width="4.81640625" style="1" customWidth="1"/>
    <col min="7428" max="7428" width="3.1796875" style="1" customWidth="1"/>
    <col min="7429" max="7429" width="7.1796875" style="1" customWidth="1"/>
    <col min="7430" max="7430" width="9.54296875" style="1" bestFit="1" customWidth="1"/>
    <col min="7431" max="7431" width="9.1796875" style="1"/>
    <col min="7432" max="7432" width="21.54296875" style="1" customWidth="1"/>
    <col min="7433" max="7433" width="11.7265625" style="1" customWidth="1"/>
    <col min="7434" max="7434" width="8.81640625" style="1" customWidth="1"/>
    <col min="7435" max="7439" width="9.1796875" style="1"/>
    <col min="7440" max="7440" width="10.453125" style="1" bestFit="1" customWidth="1"/>
    <col min="7441" max="7441" width="10.453125" style="1" customWidth="1"/>
    <col min="7442" max="7680" width="9.1796875" style="1"/>
    <col min="7681" max="7681" width="5.81640625" style="1" customWidth="1"/>
    <col min="7682" max="7682" width="22.1796875" style="1" customWidth="1"/>
    <col min="7683" max="7683" width="4.81640625" style="1" customWidth="1"/>
    <col min="7684" max="7684" width="3.1796875" style="1" customWidth="1"/>
    <col min="7685" max="7685" width="7.1796875" style="1" customWidth="1"/>
    <col min="7686" max="7686" width="9.54296875" style="1" bestFit="1" customWidth="1"/>
    <col min="7687" max="7687" width="9.1796875" style="1"/>
    <col min="7688" max="7688" width="21.54296875" style="1" customWidth="1"/>
    <col min="7689" max="7689" width="11.7265625" style="1" customWidth="1"/>
    <col min="7690" max="7690" width="8.81640625" style="1" customWidth="1"/>
    <col min="7691" max="7695" width="9.1796875" style="1"/>
    <col min="7696" max="7696" width="10.453125" style="1" bestFit="1" customWidth="1"/>
    <col min="7697" max="7697" width="10.453125" style="1" customWidth="1"/>
    <col min="7698" max="7936" width="9.1796875" style="1"/>
    <col min="7937" max="7937" width="5.81640625" style="1" customWidth="1"/>
    <col min="7938" max="7938" width="22.1796875" style="1" customWidth="1"/>
    <col min="7939" max="7939" width="4.81640625" style="1" customWidth="1"/>
    <col min="7940" max="7940" width="3.1796875" style="1" customWidth="1"/>
    <col min="7941" max="7941" width="7.1796875" style="1" customWidth="1"/>
    <col min="7942" max="7942" width="9.54296875" style="1" bestFit="1" customWidth="1"/>
    <col min="7943" max="7943" width="9.1796875" style="1"/>
    <col min="7944" max="7944" width="21.54296875" style="1" customWidth="1"/>
    <col min="7945" max="7945" width="11.7265625" style="1" customWidth="1"/>
    <col min="7946" max="7946" width="8.81640625" style="1" customWidth="1"/>
    <col min="7947" max="7951" width="9.1796875" style="1"/>
    <col min="7952" max="7952" width="10.453125" style="1" bestFit="1" customWidth="1"/>
    <col min="7953" max="7953" width="10.453125" style="1" customWidth="1"/>
    <col min="7954" max="8192" width="9.1796875" style="1"/>
    <col min="8193" max="8193" width="5.81640625" style="1" customWidth="1"/>
    <col min="8194" max="8194" width="22.1796875" style="1" customWidth="1"/>
    <col min="8195" max="8195" width="4.81640625" style="1" customWidth="1"/>
    <col min="8196" max="8196" width="3.1796875" style="1" customWidth="1"/>
    <col min="8197" max="8197" width="7.1796875" style="1" customWidth="1"/>
    <col min="8198" max="8198" width="9.54296875" style="1" bestFit="1" customWidth="1"/>
    <col min="8199" max="8199" width="9.1796875" style="1"/>
    <col min="8200" max="8200" width="21.54296875" style="1" customWidth="1"/>
    <col min="8201" max="8201" width="11.7265625" style="1" customWidth="1"/>
    <col min="8202" max="8202" width="8.81640625" style="1" customWidth="1"/>
    <col min="8203" max="8207" width="9.1796875" style="1"/>
    <col min="8208" max="8208" width="10.453125" style="1" bestFit="1" customWidth="1"/>
    <col min="8209" max="8209" width="10.453125" style="1" customWidth="1"/>
    <col min="8210" max="8448" width="9.1796875" style="1"/>
    <col min="8449" max="8449" width="5.81640625" style="1" customWidth="1"/>
    <col min="8450" max="8450" width="22.1796875" style="1" customWidth="1"/>
    <col min="8451" max="8451" width="4.81640625" style="1" customWidth="1"/>
    <col min="8452" max="8452" width="3.1796875" style="1" customWidth="1"/>
    <col min="8453" max="8453" width="7.1796875" style="1" customWidth="1"/>
    <col min="8454" max="8454" width="9.54296875" style="1" bestFit="1" customWidth="1"/>
    <col min="8455" max="8455" width="9.1796875" style="1"/>
    <col min="8456" max="8456" width="21.54296875" style="1" customWidth="1"/>
    <col min="8457" max="8457" width="11.7265625" style="1" customWidth="1"/>
    <col min="8458" max="8458" width="8.81640625" style="1" customWidth="1"/>
    <col min="8459" max="8463" width="9.1796875" style="1"/>
    <col min="8464" max="8464" width="10.453125" style="1" bestFit="1" customWidth="1"/>
    <col min="8465" max="8465" width="10.453125" style="1" customWidth="1"/>
    <col min="8466" max="8704" width="9.1796875" style="1"/>
    <col min="8705" max="8705" width="5.81640625" style="1" customWidth="1"/>
    <col min="8706" max="8706" width="22.1796875" style="1" customWidth="1"/>
    <col min="8707" max="8707" width="4.81640625" style="1" customWidth="1"/>
    <col min="8708" max="8708" width="3.1796875" style="1" customWidth="1"/>
    <col min="8709" max="8709" width="7.1796875" style="1" customWidth="1"/>
    <col min="8710" max="8710" width="9.54296875" style="1" bestFit="1" customWidth="1"/>
    <col min="8711" max="8711" width="9.1796875" style="1"/>
    <col min="8712" max="8712" width="21.54296875" style="1" customWidth="1"/>
    <col min="8713" max="8713" width="11.7265625" style="1" customWidth="1"/>
    <col min="8714" max="8714" width="8.81640625" style="1" customWidth="1"/>
    <col min="8715" max="8719" width="9.1796875" style="1"/>
    <col min="8720" max="8720" width="10.453125" style="1" bestFit="1" customWidth="1"/>
    <col min="8721" max="8721" width="10.453125" style="1" customWidth="1"/>
    <col min="8722" max="8960" width="9.1796875" style="1"/>
    <col min="8961" max="8961" width="5.81640625" style="1" customWidth="1"/>
    <col min="8962" max="8962" width="22.1796875" style="1" customWidth="1"/>
    <col min="8963" max="8963" width="4.81640625" style="1" customWidth="1"/>
    <col min="8964" max="8964" width="3.1796875" style="1" customWidth="1"/>
    <col min="8965" max="8965" width="7.1796875" style="1" customWidth="1"/>
    <col min="8966" max="8966" width="9.54296875" style="1" bestFit="1" customWidth="1"/>
    <col min="8967" max="8967" width="9.1796875" style="1"/>
    <col min="8968" max="8968" width="21.54296875" style="1" customWidth="1"/>
    <col min="8969" max="8969" width="11.7265625" style="1" customWidth="1"/>
    <col min="8970" max="8970" width="8.81640625" style="1" customWidth="1"/>
    <col min="8971" max="8975" width="9.1796875" style="1"/>
    <col min="8976" max="8976" width="10.453125" style="1" bestFit="1" customWidth="1"/>
    <col min="8977" max="8977" width="10.453125" style="1" customWidth="1"/>
    <col min="8978" max="9216" width="9.1796875" style="1"/>
    <col min="9217" max="9217" width="5.81640625" style="1" customWidth="1"/>
    <col min="9218" max="9218" width="22.1796875" style="1" customWidth="1"/>
    <col min="9219" max="9219" width="4.81640625" style="1" customWidth="1"/>
    <col min="9220" max="9220" width="3.1796875" style="1" customWidth="1"/>
    <col min="9221" max="9221" width="7.1796875" style="1" customWidth="1"/>
    <col min="9222" max="9222" width="9.54296875" style="1" bestFit="1" customWidth="1"/>
    <col min="9223" max="9223" width="9.1796875" style="1"/>
    <col min="9224" max="9224" width="21.54296875" style="1" customWidth="1"/>
    <col min="9225" max="9225" width="11.7265625" style="1" customWidth="1"/>
    <col min="9226" max="9226" width="8.81640625" style="1" customWidth="1"/>
    <col min="9227" max="9231" width="9.1796875" style="1"/>
    <col min="9232" max="9232" width="10.453125" style="1" bestFit="1" customWidth="1"/>
    <col min="9233" max="9233" width="10.453125" style="1" customWidth="1"/>
    <col min="9234" max="9472" width="9.1796875" style="1"/>
    <col min="9473" max="9473" width="5.81640625" style="1" customWidth="1"/>
    <col min="9474" max="9474" width="22.1796875" style="1" customWidth="1"/>
    <col min="9475" max="9475" width="4.81640625" style="1" customWidth="1"/>
    <col min="9476" max="9476" width="3.1796875" style="1" customWidth="1"/>
    <col min="9477" max="9477" width="7.1796875" style="1" customWidth="1"/>
    <col min="9478" max="9478" width="9.54296875" style="1" bestFit="1" customWidth="1"/>
    <col min="9479" max="9479" width="9.1796875" style="1"/>
    <col min="9480" max="9480" width="21.54296875" style="1" customWidth="1"/>
    <col min="9481" max="9481" width="11.7265625" style="1" customWidth="1"/>
    <col min="9482" max="9482" width="8.81640625" style="1" customWidth="1"/>
    <col min="9483" max="9487" width="9.1796875" style="1"/>
    <col min="9488" max="9488" width="10.453125" style="1" bestFit="1" customWidth="1"/>
    <col min="9489" max="9489" width="10.453125" style="1" customWidth="1"/>
    <col min="9490" max="9728" width="9.1796875" style="1"/>
    <col min="9729" max="9729" width="5.81640625" style="1" customWidth="1"/>
    <col min="9730" max="9730" width="22.1796875" style="1" customWidth="1"/>
    <col min="9731" max="9731" width="4.81640625" style="1" customWidth="1"/>
    <col min="9732" max="9732" width="3.1796875" style="1" customWidth="1"/>
    <col min="9733" max="9733" width="7.1796875" style="1" customWidth="1"/>
    <col min="9734" max="9734" width="9.54296875" style="1" bestFit="1" customWidth="1"/>
    <col min="9735" max="9735" width="9.1796875" style="1"/>
    <col min="9736" max="9736" width="21.54296875" style="1" customWidth="1"/>
    <col min="9737" max="9737" width="11.7265625" style="1" customWidth="1"/>
    <col min="9738" max="9738" width="8.81640625" style="1" customWidth="1"/>
    <col min="9739" max="9743" width="9.1796875" style="1"/>
    <col min="9744" max="9744" width="10.453125" style="1" bestFit="1" customWidth="1"/>
    <col min="9745" max="9745" width="10.453125" style="1" customWidth="1"/>
    <col min="9746" max="9984" width="9.1796875" style="1"/>
    <col min="9985" max="9985" width="5.81640625" style="1" customWidth="1"/>
    <col min="9986" max="9986" width="22.1796875" style="1" customWidth="1"/>
    <col min="9987" max="9987" width="4.81640625" style="1" customWidth="1"/>
    <col min="9988" max="9988" width="3.1796875" style="1" customWidth="1"/>
    <col min="9989" max="9989" width="7.1796875" style="1" customWidth="1"/>
    <col min="9990" max="9990" width="9.54296875" style="1" bestFit="1" customWidth="1"/>
    <col min="9991" max="9991" width="9.1796875" style="1"/>
    <col min="9992" max="9992" width="21.54296875" style="1" customWidth="1"/>
    <col min="9993" max="9993" width="11.7265625" style="1" customWidth="1"/>
    <col min="9994" max="9994" width="8.81640625" style="1" customWidth="1"/>
    <col min="9995" max="9999" width="9.1796875" style="1"/>
    <col min="10000" max="10000" width="10.453125" style="1" bestFit="1" customWidth="1"/>
    <col min="10001" max="10001" width="10.453125" style="1" customWidth="1"/>
    <col min="10002" max="10240" width="9.1796875" style="1"/>
    <col min="10241" max="10241" width="5.81640625" style="1" customWidth="1"/>
    <col min="10242" max="10242" width="22.1796875" style="1" customWidth="1"/>
    <col min="10243" max="10243" width="4.81640625" style="1" customWidth="1"/>
    <col min="10244" max="10244" width="3.1796875" style="1" customWidth="1"/>
    <col min="10245" max="10245" width="7.1796875" style="1" customWidth="1"/>
    <col min="10246" max="10246" width="9.54296875" style="1" bestFit="1" customWidth="1"/>
    <col min="10247" max="10247" width="9.1796875" style="1"/>
    <col min="10248" max="10248" width="21.54296875" style="1" customWidth="1"/>
    <col min="10249" max="10249" width="11.7265625" style="1" customWidth="1"/>
    <col min="10250" max="10250" width="8.81640625" style="1" customWidth="1"/>
    <col min="10251" max="10255" width="9.1796875" style="1"/>
    <col min="10256" max="10256" width="10.453125" style="1" bestFit="1" customWidth="1"/>
    <col min="10257" max="10257" width="10.453125" style="1" customWidth="1"/>
    <col min="10258" max="10496" width="9.1796875" style="1"/>
    <col min="10497" max="10497" width="5.81640625" style="1" customWidth="1"/>
    <col min="10498" max="10498" width="22.1796875" style="1" customWidth="1"/>
    <col min="10499" max="10499" width="4.81640625" style="1" customWidth="1"/>
    <col min="10500" max="10500" width="3.1796875" style="1" customWidth="1"/>
    <col min="10501" max="10501" width="7.1796875" style="1" customWidth="1"/>
    <col min="10502" max="10502" width="9.54296875" style="1" bestFit="1" customWidth="1"/>
    <col min="10503" max="10503" width="9.1796875" style="1"/>
    <col min="10504" max="10504" width="21.54296875" style="1" customWidth="1"/>
    <col min="10505" max="10505" width="11.7265625" style="1" customWidth="1"/>
    <col min="10506" max="10506" width="8.81640625" style="1" customWidth="1"/>
    <col min="10507" max="10511" width="9.1796875" style="1"/>
    <col min="10512" max="10512" width="10.453125" style="1" bestFit="1" customWidth="1"/>
    <col min="10513" max="10513" width="10.453125" style="1" customWidth="1"/>
    <col min="10514" max="10752" width="9.1796875" style="1"/>
    <col min="10753" max="10753" width="5.81640625" style="1" customWidth="1"/>
    <col min="10754" max="10754" width="22.1796875" style="1" customWidth="1"/>
    <col min="10755" max="10755" width="4.81640625" style="1" customWidth="1"/>
    <col min="10756" max="10756" width="3.1796875" style="1" customWidth="1"/>
    <col min="10757" max="10757" width="7.1796875" style="1" customWidth="1"/>
    <col min="10758" max="10758" width="9.54296875" style="1" bestFit="1" customWidth="1"/>
    <col min="10759" max="10759" width="9.1796875" style="1"/>
    <col min="10760" max="10760" width="21.54296875" style="1" customWidth="1"/>
    <col min="10761" max="10761" width="11.7265625" style="1" customWidth="1"/>
    <col min="10762" max="10762" width="8.81640625" style="1" customWidth="1"/>
    <col min="10763" max="10767" width="9.1796875" style="1"/>
    <col min="10768" max="10768" width="10.453125" style="1" bestFit="1" customWidth="1"/>
    <col min="10769" max="10769" width="10.453125" style="1" customWidth="1"/>
    <col min="10770" max="11008" width="9.1796875" style="1"/>
    <col min="11009" max="11009" width="5.81640625" style="1" customWidth="1"/>
    <col min="11010" max="11010" width="22.1796875" style="1" customWidth="1"/>
    <col min="11011" max="11011" width="4.81640625" style="1" customWidth="1"/>
    <col min="11012" max="11012" width="3.1796875" style="1" customWidth="1"/>
    <col min="11013" max="11013" width="7.1796875" style="1" customWidth="1"/>
    <col min="11014" max="11014" width="9.54296875" style="1" bestFit="1" customWidth="1"/>
    <col min="11015" max="11015" width="9.1796875" style="1"/>
    <col min="11016" max="11016" width="21.54296875" style="1" customWidth="1"/>
    <col min="11017" max="11017" width="11.7265625" style="1" customWidth="1"/>
    <col min="11018" max="11018" width="8.81640625" style="1" customWidth="1"/>
    <col min="11019" max="11023" width="9.1796875" style="1"/>
    <col min="11024" max="11024" width="10.453125" style="1" bestFit="1" customWidth="1"/>
    <col min="11025" max="11025" width="10.453125" style="1" customWidth="1"/>
    <col min="11026" max="11264" width="9.1796875" style="1"/>
    <col min="11265" max="11265" width="5.81640625" style="1" customWidth="1"/>
    <col min="11266" max="11266" width="22.1796875" style="1" customWidth="1"/>
    <col min="11267" max="11267" width="4.81640625" style="1" customWidth="1"/>
    <col min="11268" max="11268" width="3.1796875" style="1" customWidth="1"/>
    <col min="11269" max="11269" width="7.1796875" style="1" customWidth="1"/>
    <col min="11270" max="11270" width="9.54296875" style="1" bestFit="1" customWidth="1"/>
    <col min="11271" max="11271" width="9.1796875" style="1"/>
    <col min="11272" max="11272" width="21.54296875" style="1" customWidth="1"/>
    <col min="11273" max="11273" width="11.7265625" style="1" customWidth="1"/>
    <col min="11274" max="11274" width="8.81640625" style="1" customWidth="1"/>
    <col min="11275" max="11279" width="9.1796875" style="1"/>
    <col min="11280" max="11280" width="10.453125" style="1" bestFit="1" customWidth="1"/>
    <col min="11281" max="11281" width="10.453125" style="1" customWidth="1"/>
    <col min="11282" max="11520" width="9.1796875" style="1"/>
    <col min="11521" max="11521" width="5.81640625" style="1" customWidth="1"/>
    <col min="11522" max="11522" width="22.1796875" style="1" customWidth="1"/>
    <col min="11523" max="11523" width="4.81640625" style="1" customWidth="1"/>
    <col min="11524" max="11524" width="3.1796875" style="1" customWidth="1"/>
    <col min="11525" max="11525" width="7.1796875" style="1" customWidth="1"/>
    <col min="11526" max="11526" width="9.54296875" style="1" bestFit="1" customWidth="1"/>
    <col min="11527" max="11527" width="9.1796875" style="1"/>
    <col min="11528" max="11528" width="21.54296875" style="1" customWidth="1"/>
    <col min="11529" max="11529" width="11.7265625" style="1" customWidth="1"/>
    <col min="11530" max="11530" width="8.81640625" style="1" customWidth="1"/>
    <col min="11531" max="11535" width="9.1796875" style="1"/>
    <col min="11536" max="11536" width="10.453125" style="1" bestFit="1" customWidth="1"/>
    <col min="11537" max="11537" width="10.453125" style="1" customWidth="1"/>
    <col min="11538" max="11776" width="9.1796875" style="1"/>
    <col min="11777" max="11777" width="5.81640625" style="1" customWidth="1"/>
    <col min="11778" max="11778" width="22.1796875" style="1" customWidth="1"/>
    <col min="11779" max="11779" width="4.81640625" style="1" customWidth="1"/>
    <col min="11780" max="11780" width="3.1796875" style="1" customWidth="1"/>
    <col min="11781" max="11781" width="7.1796875" style="1" customWidth="1"/>
    <col min="11782" max="11782" width="9.54296875" style="1" bestFit="1" customWidth="1"/>
    <col min="11783" max="11783" width="9.1796875" style="1"/>
    <col min="11784" max="11784" width="21.54296875" style="1" customWidth="1"/>
    <col min="11785" max="11785" width="11.7265625" style="1" customWidth="1"/>
    <col min="11786" max="11786" width="8.81640625" style="1" customWidth="1"/>
    <col min="11787" max="11791" width="9.1796875" style="1"/>
    <col min="11792" max="11792" width="10.453125" style="1" bestFit="1" customWidth="1"/>
    <col min="11793" max="11793" width="10.453125" style="1" customWidth="1"/>
    <col min="11794" max="12032" width="9.1796875" style="1"/>
    <col min="12033" max="12033" width="5.81640625" style="1" customWidth="1"/>
    <col min="12034" max="12034" width="22.1796875" style="1" customWidth="1"/>
    <col min="12035" max="12035" width="4.81640625" style="1" customWidth="1"/>
    <col min="12036" max="12036" width="3.1796875" style="1" customWidth="1"/>
    <col min="12037" max="12037" width="7.1796875" style="1" customWidth="1"/>
    <col min="12038" max="12038" width="9.54296875" style="1" bestFit="1" customWidth="1"/>
    <col min="12039" max="12039" width="9.1796875" style="1"/>
    <col min="12040" max="12040" width="21.54296875" style="1" customWidth="1"/>
    <col min="12041" max="12041" width="11.7265625" style="1" customWidth="1"/>
    <col min="12042" max="12042" width="8.81640625" style="1" customWidth="1"/>
    <col min="12043" max="12047" width="9.1796875" style="1"/>
    <col min="12048" max="12048" width="10.453125" style="1" bestFit="1" customWidth="1"/>
    <col min="12049" max="12049" width="10.453125" style="1" customWidth="1"/>
    <col min="12050" max="12288" width="9.1796875" style="1"/>
    <col min="12289" max="12289" width="5.81640625" style="1" customWidth="1"/>
    <col min="12290" max="12290" width="22.1796875" style="1" customWidth="1"/>
    <col min="12291" max="12291" width="4.81640625" style="1" customWidth="1"/>
    <col min="12292" max="12292" width="3.1796875" style="1" customWidth="1"/>
    <col min="12293" max="12293" width="7.1796875" style="1" customWidth="1"/>
    <col min="12294" max="12294" width="9.54296875" style="1" bestFit="1" customWidth="1"/>
    <col min="12295" max="12295" width="9.1796875" style="1"/>
    <col min="12296" max="12296" width="21.54296875" style="1" customWidth="1"/>
    <col min="12297" max="12297" width="11.7265625" style="1" customWidth="1"/>
    <col min="12298" max="12298" width="8.81640625" style="1" customWidth="1"/>
    <col min="12299" max="12303" width="9.1796875" style="1"/>
    <col min="12304" max="12304" width="10.453125" style="1" bestFit="1" customWidth="1"/>
    <col min="12305" max="12305" width="10.453125" style="1" customWidth="1"/>
    <col min="12306" max="12544" width="9.1796875" style="1"/>
    <col min="12545" max="12545" width="5.81640625" style="1" customWidth="1"/>
    <col min="12546" max="12546" width="22.1796875" style="1" customWidth="1"/>
    <col min="12547" max="12547" width="4.81640625" style="1" customWidth="1"/>
    <col min="12548" max="12548" width="3.1796875" style="1" customWidth="1"/>
    <col min="12549" max="12549" width="7.1796875" style="1" customWidth="1"/>
    <col min="12550" max="12550" width="9.54296875" style="1" bestFit="1" customWidth="1"/>
    <col min="12551" max="12551" width="9.1796875" style="1"/>
    <col min="12552" max="12552" width="21.54296875" style="1" customWidth="1"/>
    <col min="12553" max="12553" width="11.7265625" style="1" customWidth="1"/>
    <col min="12554" max="12554" width="8.81640625" style="1" customWidth="1"/>
    <col min="12555" max="12559" width="9.1796875" style="1"/>
    <col min="12560" max="12560" width="10.453125" style="1" bestFit="1" customWidth="1"/>
    <col min="12561" max="12561" width="10.453125" style="1" customWidth="1"/>
    <col min="12562" max="12800" width="9.1796875" style="1"/>
    <col min="12801" max="12801" width="5.81640625" style="1" customWidth="1"/>
    <col min="12802" max="12802" width="22.1796875" style="1" customWidth="1"/>
    <col min="12803" max="12803" width="4.81640625" style="1" customWidth="1"/>
    <col min="12804" max="12804" width="3.1796875" style="1" customWidth="1"/>
    <col min="12805" max="12805" width="7.1796875" style="1" customWidth="1"/>
    <col min="12806" max="12806" width="9.54296875" style="1" bestFit="1" customWidth="1"/>
    <col min="12807" max="12807" width="9.1796875" style="1"/>
    <col min="12808" max="12808" width="21.54296875" style="1" customWidth="1"/>
    <col min="12809" max="12809" width="11.7265625" style="1" customWidth="1"/>
    <col min="12810" max="12810" width="8.81640625" style="1" customWidth="1"/>
    <col min="12811" max="12815" width="9.1796875" style="1"/>
    <col min="12816" max="12816" width="10.453125" style="1" bestFit="1" customWidth="1"/>
    <col min="12817" max="12817" width="10.453125" style="1" customWidth="1"/>
    <col min="12818" max="13056" width="9.1796875" style="1"/>
    <col min="13057" max="13057" width="5.81640625" style="1" customWidth="1"/>
    <col min="13058" max="13058" width="22.1796875" style="1" customWidth="1"/>
    <col min="13059" max="13059" width="4.81640625" style="1" customWidth="1"/>
    <col min="13060" max="13060" width="3.1796875" style="1" customWidth="1"/>
    <col min="13061" max="13061" width="7.1796875" style="1" customWidth="1"/>
    <col min="13062" max="13062" width="9.54296875" style="1" bestFit="1" customWidth="1"/>
    <col min="13063" max="13063" width="9.1796875" style="1"/>
    <col min="13064" max="13064" width="21.54296875" style="1" customWidth="1"/>
    <col min="13065" max="13065" width="11.7265625" style="1" customWidth="1"/>
    <col min="13066" max="13066" width="8.81640625" style="1" customWidth="1"/>
    <col min="13067" max="13071" width="9.1796875" style="1"/>
    <col min="13072" max="13072" width="10.453125" style="1" bestFit="1" customWidth="1"/>
    <col min="13073" max="13073" width="10.453125" style="1" customWidth="1"/>
    <col min="13074" max="13312" width="9.1796875" style="1"/>
    <col min="13313" max="13313" width="5.81640625" style="1" customWidth="1"/>
    <col min="13314" max="13314" width="22.1796875" style="1" customWidth="1"/>
    <col min="13315" max="13315" width="4.81640625" style="1" customWidth="1"/>
    <col min="13316" max="13316" width="3.1796875" style="1" customWidth="1"/>
    <col min="13317" max="13317" width="7.1796875" style="1" customWidth="1"/>
    <col min="13318" max="13318" width="9.54296875" style="1" bestFit="1" customWidth="1"/>
    <col min="13319" max="13319" width="9.1796875" style="1"/>
    <col min="13320" max="13320" width="21.54296875" style="1" customWidth="1"/>
    <col min="13321" max="13321" width="11.7265625" style="1" customWidth="1"/>
    <col min="13322" max="13322" width="8.81640625" style="1" customWidth="1"/>
    <col min="13323" max="13327" width="9.1796875" style="1"/>
    <col min="13328" max="13328" width="10.453125" style="1" bestFit="1" customWidth="1"/>
    <col min="13329" max="13329" width="10.453125" style="1" customWidth="1"/>
    <col min="13330" max="13568" width="9.1796875" style="1"/>
    <col min="13569" max="13569" width="5.81640625" style="1" customWidth="1"/>
    <col min="13570" max="13570" width="22.1796875" style="1" customWidth="1"/>
    <col min="13571" max="13571" width="4.81640625" style="1" customWidth="1"/>
    <col min="13572" max="13572" width="3.1796875" style="1" customWidth="1"/>
    <col min="13573" max="13573" width="7.1796875" style="1" customWidth="1"/>
    <col min="13574" max="13574" width="9.54296875" style="1" bestFit="1" customWidth="1"/>
    <col min="13575" max="13575" width="9.1796875" style="1"/>
    <col min="13576" max="13576" width="21.54296875" style="1" customWidth="1"/>
    <col min="13577" max="13577" width="11.7265625" style="1" customWidth="1"/>
    <col min="13578" max="13578" width="8.81640625" style="1" customWidth="1"/>
    <col min="13579" max="13583" width="9.1796875" style="1"/>
    <col min="13584" max="13584" width="10.453125" style="1" bestFit="1" customWidth="1"/>
    <col min="13585" max="13585" width="10.453125" style="1" customWidth="1"/>
    <col min="13586" max="13824" width="9.1796875" style="1"/>
    <col min="13825" max="13825" width="5.81640625" style="1" customWidth="1"/>
    <col min="13826" max="13826" width="22.1796875" style="1" customWidth="1"/>
    <col min="13827" max="13827" width="4.81640625" style="1" customWidth="1"/>
    <col min="13828" max="13828" width="3.1796875" style="1" customWidth="1"/>
    <col min="13829" max="13829" width="7.1796875" style="1" customWidth="1"/>
    <col min="13830" max="13830" width="9.54296875" style="1" bestFit="1" customWidth="1"/>
    <col min="13831" max="13831" width="9.1796875" style="1"/>
    <col min="13832" max="13832" width="21.54296875" style="1" customWidth="1"/>
    <col min="13833" max="13833" width="11.7265625" style="1" customWidth="1"/>
    <col min="13834" max="13834" width="8.81640625" style="1" customWidth="1"/>
    <col min="13835" max="13839" width="9.1796875" style="1"/>
    <col min="13840" max="13840" width="10.453125" style="1" bestFit="1" customWidth="1"/>
    <col min="13841" max="13841" width="10.453125" style="1" customWidth="1"/>
    <col min="13842" max="14080" width="9.1796875" style="1"/>
    <col min="14081" max="14081" width="5.81640625" style="1" customWidth="1"/>
    <col min="14082" max="14082" width="22.1796875" style="1" customWidth="1"/>
    <col min="14083" max="14083" width="4.81640625" style="1" customWidth="1"/>
    <col min="14084" max="14084" width="3.1796875" style="1" customWidth="1"/>
    <col min="14085" max="14085" width="7.1796875" style="1" customWidth="1"/>
    <col min="14086" max="14086" width="9.54296875" style="1" bestFit="1" customWidth="1"/>
    <col min="14087" max="14087" width="9.1796875" style="1"/>
    <col min="14088" max="14088" width="21.54296875" style="1" customWidth="1"/>
    <col min="14089" max="14089" width="11.7265625" style="1" customWidth="1"/>
    <col min="14090" max="14090" width="8.81640625" style="1" customWidth="1"/>
    <col min="14091" max="14095" width="9.1796875" style="1"/>
    <col min="14096" max="14096" width="10.453125" style="1" bestFit="1" customWidth="1"/>
    <col min="14097" max="14097" width="10.453125" style="1" customWidth="1"/>
    <col min="14098" max="14336" width="9.1796875" style="1"/>
    <col min="14337" max="14337" width="5.81640625" style="1" customWidth="1"/>
    <col min="14338" max="14338" width="22.1796875" style="1" customWidth="1"/>
    <col min="14339" max="14339" width="4.81640625" style="1" customWidth="1"/>
    <col min="14340" max="14340" width="3.1796875" style="1" customWidth="1"/>
    <col min="14341" max="14341" width="7.1796875" style="1" customWidth="1"/>
    <col min="14342" max="14342" width="9.54296875" style="1" bestFit="1" customWidth="1"/>
    <col min="14343" max="14343" width="9.1796875" style="1"/>
    <col min="14344" max="14344" width="21.54296875" style="1" customWidth="1"/>
    <col min="14345" max="14345" width="11.7265625" style="1" customWidth="1"/>
    <col min="14346" max="14346" width="8.81640625" style="1" customWidth="1"/>
    <col min="14347" max="14351" width="9.1796875" style="1"/>
    <col min="14352" max="14352" width="10.453125" style="1" bestFit="1" customWidth="1"/>
    <col min="14353" max="14353" width="10.453125" style="1" customWidth="1"/>
    <col min="14354" max="14592" width="9.1796875" style="1"/>
    <col min="14593" max="14593" width="5.81640625" style="1" customWidth="1"/>
    <col min="14594" max="14594" width="22.1796875" style="1" customWidth="1"/>
    <col min="14595" max="14595" width="4.81640625" style="1" customWidth="1"/>
    <col min="14596" max="14596" width="3.1796875" style="1" customWidth="1"/>
    <col min="14597" max="14597" width="7.1796875" style="1" customWidth="1"/>
    <col min="14598" max="14598" width="9.54296875" style="1" bestFit="1" customWidth="1"/>
    <col min="14599" max="14599" width="9.1796875" style="1"/>
    <col min="14600" max="14600" width="21.54296875" style="1" customWidth="1"/>
    <col min="14601" max="14601" width="11.7265625" style="1" customWidth="1"/>
    <col min="14602" max="14602" width="8.81640625" style="1" customWidth="1"/>
    <col min="14603" max="14607" width="9.1796875" style="1"/>
    <col min="14608" max="14608" width="10.453125" style="1" bestFit="1" customWidth="1"/>
    <col min="14609" max="14609" width="10.453125" style="1" customWidth="1"/>
    <col min="14610" max="14848" width="9.1796875" style="1"/>
    <col min="14849" max="14849" width="5.81640625" style="1" customWidth="1"/>
    <col min="14850" max="14850" width="22.1796875" style="1" customWidth="1"/>
    <col min="14851" max="14851" width="4.81640625" style="1" customWidth="1"/>
    <col min="14852" max="14852" width="3.1796875" style="1" customWidth="1"/>
    <col min="14853" max="14853" width="7.1796875" style="1" customWidth="1"/>
    <col min="14854" max="14854" width="9.54296875" style="1" bestFit="1" customWidth="1"/>
    <col min="14855" max="14855" width="9.1796875" style="1"/>
    <col min="14856" max="14856" width="21.54296875" style="1" customWidth="1"/>
    <col min="14857" max="14857" width="11.7265625" style="1" customWidth="1"/>
    <col min="14858" max="14858" width="8.81640625" style="1" customWidth="1"/>
    <col min="14859" max="14863" width="9.1796875" style="1"/>
    <col min="14864" max="14864" width="10.453125" style="1" bestFit="1" customWidth="1"/>
    <col min="14865" max="14865" width="10.453125" style="1" customWidth="1"/>
    <col min="14866" max="15104" width="9.1796875" style="1"/>
    <col min="15105" max="15105" width="5.81640625" style="1" customWidth="1"/>
    <col min="15106" max="15106" width="22.1796875" style="1" customWidth="1"/>
    <col min="15107" max="15107" width="4.81640625" style="1" customWidth="1"/>
    <col min="15108" max="15108" width="3.1796875" style="1" customWidth="1"/>
    <col min="15109" max="15109" width="7.1796875" style="1" customWidth="1"/>
    <col min="15110" max="15110" width="9.54296875" style="1" bestFit="1" customWidth="1"/>
    <col min="15111" max="15111" width="9.1796875" style="1"/>
    <col min="15112" max="15112" width="21.54296875" style="1" customWidth="1"/>
    <col min="15113" max="15113" width="11.7265625" style="1" customWidth="1"/>
    <col min="15114" max="15114" width="8.81640625" style="1" customWidth="1"/>
    <col min="15115" max="15119" width="9.1796875" style="1"/>
    <col min="15120" max="15120" width="10.453125" style="1" bestFit="1" customWidth="1"/>
    <col min="15121" max="15121" width="10.453125" style="1" customWidth="1"/>
    <col min="15122" max="15360" width="9.1796875" style="1"/>
    <col min="15361" max="15361" width="5.81640625" style="1" customWidth="1"/>
    <col min="15362" max="15362" width="22.1796875" style="1" customWidth="1"/>
    <col min="15363" max="15363" width="4.81640625" style="1" customWidth="1"/>
    <col min="15364" max="15364" width="3.1796875" style="1" customWidth="1"/>
    <col min="15365" max="15365" width="7.1796875" style="1" customWidth="1"/>
    <col min="15366" max="15366" width="9.54296875" style="1" bestFit="1" customWidth="1"/>
    <col min="15367" max="15367" width="9.1796875" style="1"/>
    <col min="15368" max="15368" width="21.54296875" style="1" customWidth="1"/>
    <col min="15369" max="15369" width="11.7265625" style="1" customWidth="1"/>
    <col min="15370" max="15370" width="8.81640625" style="1" customWidth="1"/>
    <col min="15371" max="15375" width="9.1796875" style="1"/>
    <col min="15376" max="15376" width="10.453125" style="1" bestFit="1" customWidth="1"/>
    <col min="15377" max="15377" width="10.453125" style="1" customWidth="1"/>
    <col min="15378" max="15616" width="9.1796875" style="1"/>
    <col min="15617" max="15617" width="5.81640625" style="1" customWidth="1"/>
    <col min="15618" max="15618" width="22.1796875" style="1" customWidth="1"/>
    <col min="15619" max="15619" width="4.81640625" style="1" customWidth="1"/>
    <col min="15620" max="15620" width="3.1796875" style="1" customWidth="1"/>
    <col min="15621" max="15621" width="7.1796875" style="1" customWidth="1"/>
    <col min="15622" max="15622" width="9.54296875" style="1" bestFit="1" customWidth="1"/>
    <col min="15623" max="15623" width="9.1796875" style="1"/>
    <col min="15624" max="15624" width="21.54296875" style="1" customWidth="1"/>
    <col min="15625" max="15625" width="11.7265625" style="1" customWidth="1"/>
    <col min="15626" max="15626" width="8.81640625" style="1" customWidth="1"/>
    <col min="15627" max="15631" width="9.1796875" style="1"/>
    <col min="15632" max="15632" width="10.453125" style="1" bestFit="1" customWidth="1"/>
    <col min="15633" max="15633" width="10.453125" style="1" customWidth="1"/>
    <col min="15634" max="15872" width="9.1796875" style="1"/>
    <col min="15873" max="15873" width="5.81640625" style="1" customWidth="1"/>
    <col min="15874" max="15874" width="22.1796875" style="1" customWidth="1"/>
    <col min="15875" max="15875" width="4.81640625" style="1" customWidth="1"/>
    <col min="15876" max="15876" width="3.1796875" style="1" customWidth="1"/>
    <col min="15877" max="15877" width="7.1796875" style="1" customWidth="1"/>
    <col min="15878" max="15878" width="9.54296875" style="1" bestFit="1" customWidth="1"/>
    <col min="15879" max="15879" width="9.1796875" style="1"/>
    <col min="15880" max="15880" width="21.54296875" style="1" customWidth="1"/>
    <col min="15881" max="15881" width="11.7265625" style="1" customWidth="1"/>
    <col min="15882" max="15882" width="8.81640625" style="1" customWidth="1"/>
    <col min="15883" max="15887" width="9.1796875" style="1"/>
    <col min="15888" max="15888" width="10.453125" style="1" bestFit="1" customWidth="1"/>
    <col min="15889" max="15889" width="10.453125" style="1" customWidth="1"/>
    <col min="15890" max="16128" width="9.1796875" style="1"/>
    <col min="16129" max="16129" width="5.81640625" style="1" customWidth="1"/>
    <col min="16130" max="16130" width="22.1796875" style="1" customWidth="1"/>
    <col min="16131" max="16131" width="4.81640625" style="1" customWidth="1"/>
    <col min="16132" max="16132" width="3.1796875" style="1" customWidth="1"/>
    <col min="16133" max="16133" width="7.1796875" style="1" customWidth="1"/>
    <col min="16134" max="16134" width="9.54296875" style="1" bestFit="1" customWidth="1"/>
    <col min="16135" max="16135" width="9.1796875" style="1"/>
    <col min="16136" max="16136" width="21.54296875" style="1" customWidth="1"/>
    <col min="16137" max="16137" width="11.7265625" style="1" customWidth="1"/>
    <col min="16138" max="16138" width="8.81640625" style="1" customWidth="1"/>
    <col min="16139" max="16143" width="9.1796875" style="1"/>
    <col min="16144" max="16144" width="10.453125" style="1" bestFit="1" customWidth="1"/>
    <col min="16145" max="16145" width="10.453125" style="1" customWidth="1"/>
    <col min="16146" max="16384" width="9.1796875" style="1"/>
  </cols>
  <sheetData>
    <row r="1" spans="2:17" ht="20" x14ac:dyDescent="0.4">
      <c r="B1" s="9" t="s">
        <v>26</v>
      </c>
      <c r="K1" s="9" t="s">
        <v>26</v>
      </c>
    </row>
    <row r="3" spans="2:17" ht="13" x14ac:dyDescent="0.3">
      <c r="B3" s="8" t="s">
        <v>25</v>
      </c>
      <c r="K3" s="7" t="s">
        <v>190</v>
      </c>
    </row>
    <row r="5" spans="2:17" x14ac:dyDescent="0.2">
      <c r="B5" s="1" t="s">
        <v>178</v>
      </c>
    </row>
    <row r="6" spans="2:17" ht="10.5" x14ac:dyDescent="0.25">
      <c r="B6" s="1" t="s">
        <v>118</v>
      </c>
      <c r="J6" s="3"/>
      <c r="K6" s="4" t="s">
        <v>192</v>
      </c>
      <c r="P6" s="14">
        <v>5068.26</v>
      </c>
      <c r="Q6" s="6"/>
    </row>
    <row r="7" spans="2:17" x14ac:dyDescent="0.2">
      <c r="J7" s="3"/>
      <c r="P7" s="15"/>
    </row>
    <row r="8" spans="2:17" x14ac:dyDescent="0.2">
      <c r="C8" s="18">
        <v>39</v>
      </c>
      <c r="D8" s="1" t="s">
        <v>120</v>
      </c>
      <c r="G8" s="1" t="s">
        <v>183</v>
      </c>
      <c r="K8" s="1" t="s">
        <v>19</v>
      </c>
      <c r="P8" s="15"/>
    </row>
    <row r="9" spans="2:17" x14ac:dyDescent="0.2">
      <c r="C9" s="18"/>
      <c r="L9" s="1" t="s">
        <v>18</v>
      </c>
      <c r="P9" s="5">
        <v>4558.25</v>
      </c>
    </row>
    <row r="10" spans="2:17" x14ac:dyDescent="0.2">
      <c r="C10" s="18">
        <v>0</v>
      </c>
      <c r="D10" s="1" t="s">
        <v>121</v>
      </c>
      <c r="L10" s="1" t="s">
        <v>17</v>
      </c>
      <c r="P10" s="5">
        <v>395.81</v>
      </c>
    </row>
    <row r="11" spans="2:17" x14ac:dyDescent="0.2">
      <c r="C11" s="18"/>
      <c r="L11" s="1" t="s">
        <v>24</v>
      </c>
      <c r="P11" s="5">
        <v>114.2</v>
      </c>
      <c r="Q11" s="6"/>
    </row>
    <row r="12" spans="2:17" x14ac:dyDescent="0.2">
      <c r="C12" s="18">
        <v>0</v>
      </c>
      <c r="D12" s="1" t="s">
        <v>23</v>
      </c>
      <c r="P12" s="5"/>
    </row>
    <row r="13" spans="2:17" x14ac:dyDescent="0.2">
      <c r="C13" s="18"/>
      <c r="P13" s="15"/>
    </row>
    <row r="14" spans="2:17" x14ac:dyDescent="0.2">
      <c r="C14" s="18">
        <v>0</v>
      </c>
      <c r="D14" s="1" t="s">
        <v>107</v>
      </c>
      <c r="L14" s="1" t="s">
        <v>176</v>
      </c>
      <c r="P14" s="24">
        <v>11929.32</v>
      </c>
    </row>
    <row r="15" spans="2:17" x14ac:dyDescent="0.2">
      <c r="C15" s="18"/>
      <c r="P15" s="15"/>
    </row>
    <row r="16" spans="2:17" ht="10.5" x14ac:dyDescent="0.25">
      <c r="C16" s="18">
        <v>0</v>
      </c>
      <c r="D16" s="1" t="s">
        <v>22</v>
      </c>
      <c r="G16" s="1" t="s">
        <v>182</v>
      </c>
      <c r="L16" s="4"/>
      <c r="M16" s="4" t="s">
        <v>21</v>
      </c>
      <c r="P16" s="14">
        <f>SUM(P9:P14)</f>
        <v>16997.580000000002</v>
      </c>
    </row>
    <row r="17" spans="2:19" x14ac:dyDescent="0.2">
      <c r="C17" s="18"/>
      <c r="P17" s="15"/>
    </row>
    <row r="18" spans="2:19" x14ac:dyDescent="0.2">
      <c r="B18" s="1" t="s">
        <v>179</v>
      </c>
      <c r="C18" s="18"/>
      <c r="P18" s="15"/>
    </row>
    <row r="19" spans="2:19" x14ac:dyDescent="0.2">
      <c r="B19" s="1" t="s">
        <v>126</v>
      </c>
      <c r="L19" s="1" t="s">
        <v>177</v>
      </c>
      <c r="P19" s="24">
        <v>5983.32</v>
      </c>
    </row>
    <row r="20" spans="2:19" x14ac:dyDescent="0.2">
      <c r="B20" s="1" t="s">
        <v>180</v>
      </c>
      <c r="P20" s="15"/>
    </row>
    <row r="21" spans="2:19" ht="10.5" x14ac:dyDescent="0.25">
      <c r="B21" s="1" t="s">
        <v>181</v>
      </c>
      <c r="K21" s="4" t="s">
        <v>191</v>
      </c>
      <c r="P21" s="14">
        <f>SUM(P16-P19)</f>
        <v>11014.260000000002</v>
      </c>
    </row>
    <row r="22" spans="2:19" ht="10.5" x14ac:dyDescent="0.25">
      <c r="B22" s="1" t="s">
        <v>119</v>
      </c>
      <c r="K22" s="4"/>
      <c r="P22" s="15"/>
    </row>
    <row r="23" spans="2:19" x14ac:dyDescent="0.2">
      <c r="K23" s="1" t="s">
        <v>19</v>
      </c>
      <c r="P23" s="15"/>
    </row>
    <row r="24" spans="2:19" x14ac:dyDescent="0.2">
      <c r="C24" s="18">
        <v>1298</v>
      </c>
      <c r="D24" s="1" t="s">
        <v>20</v>
      </c>
      <c r="G24" s="1" t="s">
        <v>184</v>
      </c>
      <c r="P24" s="15"/>
    </row>
    <row r="25" spans="2:19" x14ac:dyDescent="0.2">
      <c r="L25" s="1" t="s">
        <v>18</v>
      </c>
      <c r="P25" s="5">
        <v>3572.77</v>
      </c>
    </row>
    <row r="26" spans="2:19" x14ac:dyDescent="0.2">
      <c r="C26" s="18">
        <v>56</v>
      </c>
      <c r="D26" s="1" t="s">
        <v>122</v>
      </c>
      <c r="G26" s="1" t="s">
        <v>185</v>
      </c>
      <c r="L26" s="1" t="s">
        <v>17</v>
      </c>
      <c r="P26" s="5">
        <v>7347.29</v>
      </c>
    </row>
    <row r="27" spans="2:19" x14ac:dyDescent="0.2">
      <c r="L27" s="1" t="s">
        <v>16</v>
      </c>
      <c r="P27" s="5">
        <v>94.2</v>
      </c>
      <c r="Q27" s="17"/>
    </row>
    <row r="28" spans="2:19" x14ac:dyDescent="0.2">
      <c r="C28" s="18">
        <v>247</v>
      </c>
      <c r="D28" s="1" t="s">
        <v>124</v>
      </c>
      <c r="G28" s="1" t="s">
        <v>186</v>
      </c>
      <c r="P28" s="5"/>
      <c r="Q28" s="6"/>
    </row>
    <row r="29" spans="2:19" x14ac:dyDescent="0.2">
      <c r="P29" s="15"/>
      <c r="Q29" s="6"/>
    </row>
    <row r="30" spans="2:19" x14ac:dyDescent="0.2">
      <c r="C30" s="18">
        <v>67</v>
      </c>
      <c r="D30" s="1" t="s">
        <v>127</v>
      </c>
      <c r="G30" s="1" t="s">
        <v>187</v>
      </c>
    </row>
    <row r="31" spans="2:19" ht="10.5" x14ac:dyDescent="0.25">
      <c r="C31" s="18"/>
      <c r="H31" s="4"/>
      <c r="K31" s="1" t="s">
        <v>15</v>
      </c>
      <c r="P31" s="15">
        <f>SUM(F59)</f>
        <v>11956.74</v>
      </c>
      <c r="S31" s="5"/>
    </row>
    <row r="32" spans="2:19" ht="10.5" x14ac:dyDescent="0.25">
      <c r="C32" s="18" t="s">
        <v>144</v>
      </c>
      <c r="D32" s="1" t="s">
        <v>108</v>
      </c>
      <c r="L32" s="4"/>
      <c r="M32" s="4"/>
    </row>
    <row r="33" spans="2:18" x14ac:dyDescent="0.2">
      <c r="Q33" s="1"/>
      <c r="R33" s="1"/>
    </row>
    <row r="34" spans="2:18" x14ac:dyDescent="0.2">
      <c r="C34" s="18">
        <v>0</v>
      </c>
      <c r="D34" s="1" t="s">
        <v>123</v>
      </c>
      <c r="Q34" s="1"/>
      <c r="R34" s="1"/>
    </row>
    <row r="35" spans="2:18" x14ac:dyDescent="0.2">
      <c r="Q35" s="1"/>
      <c r="R35" s="1"/>
    </row>
    <row r="36" spans="2:18" x14ac:dyDescent="0.2">
      <c r="C36" s="18">
        <v>9</v>
      </c>
      <c r="D36" s="1" t="s">
        <v>125</v>
      </c>
      <c r="G36" s="1" t="s">
        <v>188</v>
      </c>
      <c r="Q36" s="1"/>
      <c r="R36" s="1"/>
    </row>
    <row r="37" spans="2:18" x14ac:dyDescent="0.2">
      <c r="Q37" s="1"/>
      <c r="R37" s="1"/>
    </row>
    <row r="38" spans="2:18" x14ac:dyDescent="0.2">
      <c r="Q38" s="1"/>
      <c r="R38" s="1"/>
    </row>
    <row r="39" spans="2:18" x14ac:dyDescent="0.2">
      <c r="Q39" s="1"/>
      <c r="R39" s="1"/>
    </row>
    <row r="40" spans="2:18" x14ac:dyDescent="0.2">
      <c r="Q40" s="1"/>
      <c r="R40" s="1"/>
    </row>
    <row r="41" spans="2:18" x14ac:dyDescent="0.2">
      <c r="Q41" s="1"/>
      <c r="R41" s="1"/>
    </row>
    <row r="42" spans="2:18" x14ac:dyDescent="0.2">
      <c r="Q42" s="1"/>
      <c r="R42" s="1"/>
    </row>
    <row r="43" spans="2:18" x14ac:dyDescent="0.2">
      <c r="K43" s="1" t="s">
        <v>4</v>
      </c>
      <c r="Q43" s="1"/>
      <c r="R43" s="1"/>
    </row>
    <row r="44" spans="2:18" x14ac:dyDescent="0.2">
      <c r="Q44" s="1"/>
      <c r="R44" s="1"/>
    </row>
    <row r="45" spans="2:18" ht="13" x14ac:dyDescent="0.3">
      <c r="B45" s="8" t="s">
        <v>14</v>
      </c>
      <c r="Q45" s="1"/>
      <c r="R45" s="1"/>
    </row>
    <row r="46" spans="2:18" x14ac:dyDescent="0.2">
      <c r="B46" s="1" t="s">
        <v>13</v>
      </c>
      <c r="C46" s="1">
        <v>637</v>
      </c>
      <c r="D46" s="3" t="s">
        <v>2</v>
      </c>
      <c r="E46" s="5">
        <v>2.42</v>
      </c>
      <c r="F46" s="5">
        <f t="shared" ref="F46:F55" si="0">SUM(C46*E46)</f>
        <v>1541.54</v>
      </c>
      <c r="G46" s="1" t="s">
        <v>145</v>
      </c>
      <c r="K46" s="1" t="s">
        <v>193</v>
      </c>
      <c r="Q46" s="1"/>
      <c r="R46" s="1"/>
    </row>
    <row r="47" spans="2:18" x14ac:dyDescent="0.2">
      <c r="B47" s="1" t="s">
        <v>12</v>
      </c>
      <c r="C47" s="1">
        <v>146</v>
      </c>
      <c r="D47" s="3" t="s">
        <v>2</v>
      </c>
      <c r="E47" s="5">
        <v>3</v>
      </c>
      <c r="F47" s="5">
        <f t="shared" si="0"/>
        <v>438</v>
      </c>
      <c r="Q47" s="1"/>
      <c r="R47" s="1"/>
    </row>
    <row r="48" spans="2:18" x14ac:dyDescent="0.2">
      <c r="B48" s="1" t="s">
        <v>11</v>
      </c>
      <c r="C48" s="1">
        <v>114</v>
      </c>
      <c r="D48" s="3" t="s">
        <v>2</v>
      </c>
      <c r="E48" s="5">
        <v>2.75</v>
      </c>
      <c r="F48" s="5">
        <f t="shared" si="0"/>
        <v>313.5</v>
      </c>
      <c r="K48" s="1" t="s">
        <v>197</v>
      </c>
      <c r="Q48" s="1"/>
      <c r="R48" s="1"/>
    </row>
    <row r="49" spans="2:18" x14ac:dyDescent="0.2">
      <c r="B49" s="1" t="s">
        <v>146</v>
      </c>
      <c r="C49" s="1">
        <v>300</v>
      </c>
      <c r="D49" s="3" t="s">
        <v>2</v>
      </c>
      <c r="E49" s="5">
        <v>4.1900000000000004</v>
      </c>
      <c r="F49" s="5">
        <f t="shared" si="0"/>
        <v>1257.0000000000002</v>
      </c>
      <c r="K49" s="1" t="s">
        <v>0</v>
      </c>
      <c r="Q49" s="1"/>
      <c r="R49" s="1"/>
    </row>
    <row r="50" spans="2:18" x14ac:dyDescent="0.2">
      <c r="B50" s="1" t="s">
        <v>10</v>
      </c>
      <c r="C50" s="1">
        <v>390</v>
      </c>
      <c r="D50" s="3" t="s">
        <v>2</v>
      </c>
      <c r="E50" s="5">
        <v>4.1900000000000004</v>
      </c>
      <c r="F50" s="5">
        <f t="shared" si="0"/>
        <v>1634.1000000000001</v>
      </c>
      <c r="Q50" s="1"/>
      <c r="R50" s="1"/>
    </row>
    <row r="51" spans="2:18" x14ac:dyDescent="0.2">
      <c r="B51" s="1" t="s">
        <v>9</v>
      </c>
      <c r="C51" s="1">
        <v>628</v>
      </c>
      <c r="D51" s="3" t="s">
        <v>2</v>
      </c>
      <c r="E51" s="5">
        <v>3.9</v>
      </c>
      <c r="F51" s="5">
        <f t="shared" si="0"/>
        <v>2449.1999999999998</v>
      </c>
    </row>
    <row r="52" spans="2:18" x14ac:dyDescent="0.2">
      <c r="B52" s="1" t="s">
        <v>8</v>
      </c>
      <c r="C52" s="1">
        <v>2</v>
      </c>
      <c r="D52" s="3" t="s">
        <v>2</v>
      </c>
      <c r="E52" s="5">
        <v>6.76</v>
      </c>
      <c r="F52" s="5">
        <f t="shared" si="0"/>
        <v>13.52</v>
      </c>
      <c r="K52" s="1" t="s">
        <v>110</v>
      </c>
      <c r="Q52" s="1"/>
      <c r="R52" s="1"/>
    </row>
    <row r="53" spans="2:18" x14ac:dyDescent="0.2">
      <c r="B53" s="1" t="s">
        <v>7</v>
      </c>
      <c r="C53" s="1">
        <v>9</v>
      </c>
      <c r="D53" s="3" t="s">
        <v>2</v>
      </c>
      <c r="E53" s="5">
        <v>11</v>
      </c>
      <c r="F53" s="5">
        <f t="shared" si="0"/>
        <v>99</v>
      </c>
      <c r="M53" s="1" t="s">
        <v>106</v>
      </c>
      <c r="Q53" s="1"/>
      <c r="R53" s="1"/>
    </row>
    <row r="54" spans="2:18" x14ac:dyDescent="0.2">
      <c r="B54" s="1" t="s">
        <v>6</v>
      </c>
      <c r="C54" s="1">
        <v>16</v>
      </c>
      <c r="D54" s="3" t="s">
        <v>2</v>
      </c>
      <c r="E54" s="5">
        <v>38</v>
      </c>
      <c r="F54" s="5">
        <f t="shared" si="0"/>
        <v>608</v>
      </c>
    </row>
    <row r="55" spans="2:18" x14ac:dyDescent="0.2">
      <c r="B55" s="1" t="s">
        <v>5</v>
      </c>
      <c r="C55" s="1">
        <v>174</v>
      </c>
      <c r="D55" s="3" t="s">
        <v>2</v>
      </c>
      <c r="E55" s="5">
        <v>3.12</v>
      </c>
      <c r="F55" s="16">
        <f t="shared" si="0"/>
        <v>542.88</v>
      </c>
      <c r="K55" s="1" t="s">
        <v>109</v>
      </c>
      <c r="L55" s="20"/>
      <c r="Q55" s="1"/>
      <c r="R55" s="1"/>
    </row>
    <row r="56" spans="2:18" x14ac:dyDescent="0.2">
      <c r="B56" s="1" t="s">
        <v>3</v>
      </c>
      <c r="C56" s="1">
        <v>78</v>
      </c>
      <c r="D56" s="3" t="s">
        <v>2</v>
      </c>
      <c r="E56" s="5">
        <v>2</v>
      </c>
      <c r="F56" s="5">
        <f t="shared" ref="F56:F58" si="1">SUM(C56*E56)</f>
        <v>156</v>
      </c>
    </row>
    <row r="57" spans="2:18" x14ac:dyDescent="0.2">
      <c r="B57" s="1" t="s">
        <v>128</v>
      </c>
      <c r="C57" s="1">
        <v>30</v>
      </c>
      <c r="D57" s="3" t="s">
        <v>2</v>
      </c>
      <c r="E57" s="16">
        <v>26.4</v>
      </c>
      <c r="F57" s="16">
        <f t="shared" si="1"/>
        <v>792</v>
      </c>
    </row>
    <row r="58" spans="2:18" x14ac:dyDescent="0.2">
      <c r="B58" s="1" t="s">
        <v>129</v>
      </c>
      <c r="C58" s="1">
        <v>16</v>
      </c>
      <c r="D58" s="3" t="s">
        <v>2</v>
      </c>
      <c r="E58" s="16">
        <v>132</v>
      </c>
      <c r="F58" s="16">
        <f t="shared" si="1"/>
        <v>2112</v>
      </c>
    </row>
    <row r="59" spans="2:18" ht="10.5" x14ac:dyDescent="0.25">
      <c r="B59" s="4" t="s">
        <v>1</v>
      </c>
      <c r="F59" s="19">
        <f>SUM(F46:F58)</f>
        <v>11956.74</v>
      </c>
    </row>
  </sheetData>
  <pageMargins left="0.39370078740157483" right="0.31496062992125984" top="0.62992125984251968" bottom="0.59055118110236227" header="0.31496062992125984" footer="0.35433070866141736"/>
  <pageSetup paperSize="9" scale="8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10</xdr:col>
                <xdr:colOff>50800</xdr:colOff>
                <xdr:row>32</xdr:row>
                <xdr:rowOff>76200</xdr:rowOff>
              </from>
              <to>
                <xdr:col>11</xdr:col>
                <xdr:colOff>342900</xdr:colOff>
                <xdr:row>39</xdr:row>
                <xdr:rowOff>133350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EH882"/>
  <sheetViews>
    <sheetView zoomScale="120" zoomScaleNormal="100" workbookViewId="0">
      <pane ySplit="1910" topLeftCell="A26" activePane="bottomLeft"/>
      <selection activeCell="A3" sqref="A3"/>
      <selection pane="bottomLeft" activeCell="J30" sqref="J30"/>
    </sheetView>
  </sheetViews>
  <sheetFormatPr defaultColWidth="9.1796875" defaultRowHeight="12.5" x14ac:dyDescent="0.25"/>
  <cols>
    <col min="1" max="16384" width="9.1796875" style="7"/>
  </cols>
  <sheetData>
    <row r="2" spans="1:138" ht="15.5" x14ac:dyDescent="0.35">
      <c r="A2" s="25" t="s">
        <v>149</v>
      </c>
      <c r="B2" s="26"/>
      <c r="C2" s="26"/>
      <c r="D2" s="26"/>
      <c r="E2" s="26"/>
      <c r="F2" s="26"/>
      <c r="G2" s="26"/>
      <c r="H2" s="2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</row>
    <row r="3" spans="1:138" x14ac:dyDescent="0.25">
      <c r="A3" s="1"/>
      <c r="B3" s="1"/>
      <c r="C3" s="1"/>
      <c r="D3" s="1"/>
      <c r="E3" s="27" t="s">
        <v>60</v>
      </c>
      <c r="F3" s="27" t="s">
        <v>61</v>
      </c>
      <c r="G3" s="27" t="s">
        <v>62</v>
      </c>
      <c r="H3" s="27" t="s">
        <v>131</v>
      </c>
      <c r="I3" s="27" t="s">
        <v>63</v>
      </c>
      <c r="J3" s="27" t="s">
        <v>64</v>
      </c>
      <c r="K3" s="27" t="s">
        <v>65</v>
      </c>
      <c r="L3" s="27" t="s">
        <v>111</v>
      </c>
      <c r="M3" s="27" t="s">
        <v>66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</row>
    <row r="4" spans="1:138" x14ac:dyDescent="0.25">
      <c r="A4" s="1"/>
      <c r="B4" s="1"/>
      <c r="C4" s="1"/>
      <c r="D4" s="1"/>
      <c r="E4" s="27"/>
      <c r="F4" s="27" t="s">
        <v>67</v>
      </c>
      <c r="G4" s="27" t="s">
        <v>68</v>
      </c>
      <c r="H4" s="27" t="s">
        <v>67</v>
      </c>
      <c r="I4" s="27"/>
      <c r="J4" s="27"/>
      <c r="K4" s="27"/>
      <c r="L4" s="27" t="s">
        <v>112</v>
      </c>
      <c r="M4" s="2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</row>
    <row r="5" spans="1:138" x14ac:dyDescent="0.25">
      <c r="A5" s="28" t="s">
        <v>56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</row>
    <row r="6" spans="1:138" x14ac:dyDescent="0.25">
      <c r="A6" s="1" t="s">
        <v>69</v>
      </c>
      <c r="B6" s="1"/>
      <c r="C6" s="1"/>
      <c r="D6" s="1"/>
      <c r="E6" s="2">
        <v>1305</v>
      </c>
      <c r="F6" s="2">
        <v>243</v>
      </c>
      <c r="G6" s="2">
        <v>335</v>
      </c>
      <c r="H6" s="2">
        <v>270</v>
      </c>
      <c r="I6" s="2">
        <v>16</v>
      </c>
      <c r="J6" s="2">
        <v>0</v>
      </c>
      <c r="K6" s="17"/>
      <c r="L6" s="2">
        <v>270</v>
      </c>
      <c r="M6" s="2">
        <f>SUM(E6:L6)</f>
        <v>2439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</row>
    <row r="7" spans="1:138" x14ac:dyDescent="0.25">
      <c r="A7" s="1" t="s">
        <v>70</v>
      </c>
      <c r="B7" s="1"/>
      <c r="C7" s="1"/>
      <c r="D7" s="1"/>
      <c r="E7" s="2">
        <v>219</v>
      </c>
      <c r="F7" s="2"/>
      <c r="G7" s="2"/>
      <c r="H7" s="2"/>
      <c r="I7" s="2"/>
      <c r="J7" s="2"/>
      <c r="K7" s="2"/>
      <c r="L7" s="2"/>
      <c r="M7" s="2">
        <f>SUM(E7:L7)</f>
        <v>219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</row>
    <row r="8" spans="1:138" x14ac:dyDescent="0.25">
      <c r="A8" s="1" t="s">
        <v>71</v>
      </c>
      <c r="B8" s="1"/>
      <c r="C8" s="1"/>
      <c r="D8" s="1"/>
      <c r="E8" s="17"/>
      <c r="F8" s="2">
        <v>30</v>
      </c>
      <c r="G8" s="2">
        <v>30</v>
      </c>
      <c r="H8" s="2">
        <v>24</v>
      </c>
      <c r="I8" s="2"/>
      <c r="J8" s="2"/>
      <c r="K8" s="2"/>
      <c r="L8" s="2">
        <v>24</v>
      </c>
      <c r="M8" s="2">
        <f>SUM(E8:L8)</f>
        <v>108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</row>
    <row r="9" spans="1:138" x14ac:dyDescent="0.25">
      <c r="A9" s="1" t="s">
        <v>72</v>
      </c>
      <c r="B9" s="1"/>
      <c r="C9" s="1"/>
      <c r="D9" s="1"/>
      <c r="E9" s="17">
        <v>-162</v>
      </c>
      <c r="F9" s="2">
        <v>-273</v>
      </c>
      <c r="G9" s="2">
        <v>-365</v>
      </c>
      <c r="H9" s="2">
        <v>-294</v>
      </c>
      <c r="I9" s="2">
        <v>-16</v>
      </c>
      <c r="J9" s="2"/>
      <c r="K9" s="2"/>
      <c r="L9" s="2">
        <v>-294</v>
      </c>
      <c r="M9" s="2">
        <f>SUM(E9:L9)</f>
        <v>-1404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</row>
    <row r="10" spans="1:138" x14ac:dyDescent="0.25">
      <c r="A10" s="29" t="s">
        <v>21</v>
      </c>
      <c r="B10" s="30"/>
      <c r="C10" s="30"/>
      <c r="D10" s="30"/>
      <c r="E10" s="31">
        <f t="shared" ref="E10:L10" si="0">SUM(E6:E9)</f>
        <v>1362</v>
      </c>
      <c r="F10" s="31">
        <f t="shared" si="0"/>
        <v>0</v>
      </c>
      <c r="G10" s="31">
        <f t="shared" si="0"/>
        <v>0</v>
      </c>
      <c r="H10" s="31">
        <f t="shared" si="0"/>
        <v>0</v>
      </c>
      <c r="I10" s="31">
        <f t="shared" si="0"/>
        <v>0</v>
      </c>
      <c r="J10" s="31">
        <f t="shared" si="0"/>
        <v>0</v>
      </c>
      <c r="K10" s="31">
        <f t="shared" si="0"/>
        <v>0</v>
      </c>
      <c r="L10" s="31">
        <f t="shared" si="0"/>
        <v>0</v>
      </c>
      <c r="M10" s="31">
        <f>SUM(E10:L10)</f>
        <v>1362</v>
      </c>
      <c r="N10" s="1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</row>
    <row r="11" spans="1:138" x14ac:dyDescent="0.25">
      <c r="A11" s="1"/>
      <c r="B11" s="1"/>
      <c r="C11" s="1"/>
      <c r="D11" s="1"/>
      <c r="E11" s="2"/>
      <c r="F11" s="1"/>
      <c r="G11" s="1"/>
      <c r="H11" s="1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</row>
    <row r="12" spans="1:138" x14ac:dyDescent="0.25">
      <c r="A12" s="28" t="s">
        <v>41</v>
      </c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</row>
    <row r="13" spans="1:138" x14ac:dyDescent="0.25">
      <c r="A13" s="1" t="s">
        <v>73</v>
      </c>
      <c r="B13" s="1"/>
      <c r="C13" s="1"/>
      <c r="D13" s="1"/>
      <c r="E13" s="32">
        <v>25</v>
      </c>
      <c r="F13" s="2">
        <v>85</v>
      </c>
      <c r="G13" s="2">
        <v>70</v>
      </c>
      <c r="H13" s="2">
        <v>85</v>
      </c>
      <c r="I13" s="32">
        <v>25</v>
      </c>
      <c r="J13" s="2"/>
      <c r="K13" s="2"/>
      <c r="L13" s="32">
        <v>70</v>
      </c>
      <c r="M13" s="2">
        <f>SUM(E13:L13)</f>
        <v>360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</row>
    <row r="14" spans="1:138" x14ac:dyDescent="0.25">
      <c r="A14" s="1" t="s">
        <v>74</v>
      </c>
      <c r="B14" s="1"/>
      <c r="C14" s="1"/>
      <c r="D14" s="1"/>
      <c r="E14" s="32">
        <v>400</v>
      </c>
      <c r="F14" s="2"/>
      <c r="G14" s="2"/>
      <c r="H14" s="2"/>
      <c r="I14" s="2"/>
      <c r="J14" s="2"/>
      <c r="K14" s="2"/>
      <c r="L14" s="2"/>
      <c r="M14" s="2">
        <f t="shared" ref="M14:M29" si="1">SUM(E14:L14)</f>
        <v>400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</row>
    <row r="15" spans="1:138" x14ac:dyDescent="0.25">
      <c r="A15" s="1" t="s">
        <v>75</v>
      </c>
      <c r="B15" s="1"/>
      <c r="C15" s="1"/>
      <c r="D15" s="1"/>
      <c r="E15" s="32">
        <v>38</v>
      </c>
      <c r="F15" s="2"/>
      <c r="G15" s="2"/>
      <c r="H15" s="2"/>
      <c r="I15" s="2"/>
      <c r="J15" s="2"/>
      <c r="K15" s="2"/>
      <c r="L15" s="2"/>
      <c r="M15" s="2">
        <f t="shared" si="1"/>
        <v>38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</row>
    <row r="16" spans="1:138" x14ac:dyDescent="0.25">
      <c r="A16" s="1" t="s">
        <v>76</v>
      </c>
      <c r="B16" s="1"/>
      <c r="C16" s="1"/>
      <c r="D16" s="1"/>
      <c r="E16" s="32">
        <v>34.840000000000003</v>
      </c>
      <c r="F16" s="2"/>
      <c r="G16" s="2"/>
      <c r="H16" s="2"/>
      <c r="I16" s="2"/>
      <c r="J16" s="2"/>
      <c r="K16" s="2"/>
      <c r="L16" s="2"/>
      <c r="M16" s="2">
        <f t="shared" si="1"/>
        <v>34.840000000000003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</row>
    <row r="17" spans="1:138" x14ac:dyDescent="0.25">
      <c r="A17" s="1" t="s">
        <v>77</v>
      </c>
      <c r="B17" s="1"/>
      <c r="C17" s="1"/>
      <c r="D17" s="1"/>
      <c r="E17" s="32"/>
      <c r="F17" s="2"/>
      <c r="G17" s="2"/>
      <c r="H17" s="2"/>
      <c r="I17" s="2"/>
      <c r="J17" s="2"/>
      <c r="K17" s="2"/>
      <c r="L17" s="2"/>
      <c r="M17" s="2">
        <f t="shared" si="1"/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</row>
    <row r="18" spans="1:138" x14ac:dyDescent="0.25">
      <c r="A18" s="1" t="s">
        <v>78</v>
      </c>
      <c r="B18" s="1"/>
      <c r="C18" s="1"/>
      <c r="D18" s="1"/>
      <c r="E18" s="32"/>
      <c r="F18" s="2"/>
      <c r="G18" s="2"/>
      <c r="H18" s="2"/>
      <c r="I18" s="2"/>
      <c r="J18" s="2"/>
      <c r="K18" s="2"/>
      <c r="L18" s="2"/>
      <c r="M18" s="2">
        <f t="shared" si="1"/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</row>
    <row r="19" spans="1:138" x14ac:dyDescent="0.25">
      <c r="A19" s="1" t="s">
        <v>79</v>
      </c>
      <c r="B19" s="1"/>
      <c r="C19" s="1"/>
      <c r="D19" s="1"/>
      <c r="E19" s="32">
        <v>35</v>
      </c>
      <c r="F19" s="2"/>
      <c r="G19" s="2"/>
      <c r="H19" s="2"/>
      <c r="I19" s="2"/>
      <c r="J19" s="2"/>
      <c r="K19" s="2"/>
      <c r="L19" s="2"/>
      <c r="M19" s="2">
        <f t="shared" si="1"/>
        <v>35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</row>
    <row r="20" spans="1:138" x14ac:dyDescent="0.25">
      <c r="A20" s="1" t="s">
        <v>80</v>
      </c>
      <c r="B20" s="1"/>
      <c r="C20" s="1"/>
      <c r="D20" s="1"/>
      <c r="E20" s="32">
        <v>20</v>
      </c>
      <c r="F20" s="2"/>
      <c r="G20" s="2"/>
      <c r="H20" s="2"/>
      <c r="I20" s="2"/>
      <c r="J20" s="2"/>
      <c r="K20" s="2"/>
      <c r="L20" s="2"/>
      <c r="M20" s="2">
        <f t="shared" si="1"/>
        <v>20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</row>
    <row r="21" spans="1:138" x14ac:dyDescent="0.25">
      <c r="A21" s="1" t="s">
        <v>81</v>
      </c>
      <c r="B21" s="1"/>
      <c r="C21" s="1"/>
      <c r="D21" s="1"/>
      <c r="E21" s="32">
        <v>2</v>
      </c>
      <c r="F21" s="2"/>
      <c r="G21" s="2"/>
      <c r="H21" s="2"/>
      <c r="I21" s="2"/>
      <c r="J21" s="2"/>
      <c r="K21" s="2"/>
      <c r="L21" s="2"/>
      <c r="M21" s="2">
        <f t="shared" si="1"/>
        <v>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</row>
    <row r="22" spans="1:138" x14ac:dyDescent="0.25">
      <c r="A22" s="1" t="s">
        <v>82</v>
      </c>
      <c r="B22" s="1"/>
      <c r="C22" s="1"/>
      <c r="D22" s="1"/>
      <c r="E22" s="32">
        <v>150</v>
      </c>
      <c r="F22" s="2"/>
      <c r="G22" s="2"/>
      <c r="H22" s="2"/>
      <c r="I22" s="2"/>
      <c r="J22" s="32"/>
      <c r="K22" s="2"/>
      <c r="L22" s="2"/>
      <c r="M22" s="2">
        <f t="shared" si="1"/>
        <v>150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</row>
    <row r="23" spans="1:138" x14ac:dyDescent="0.25">
      <c r="A23" s="1" t="s">
        <v>83</v>
      </c>
      <c r="B23" s="1"/>
      <c r="C23" s="1"/>
      <c r="D23" s="1"/>
      <c r="E23" s="32">
        <v>420</v>
      </c>
      <c r="F23" s="2"/>
      <c r="G23" s="2"/>
      <c r="H23" s="2"/>
      <c r="I23" s="2"/>
      <c r="J23" s="13"/>
      <c r="K23" s="2"/>
      <c r="L23" s="2"/>
      <c r="M23" s="2">
        <f t="shared" si="1"/>
        <v>420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</row>
    <row r="24" spans="1:138" x14ac:dyDescent="0.25">
      <c r="A24" s="1" t="s">
        <v>84</v>
      </c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>
        <f t="shared" si="1"/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</row>
    <row r="25" spans="1:138" x14ac:dyDescent="0.25">
      <c r="A25" s="1" t="s">
        <v>85</v>
      </c>
      <c r="B25" s="1"/>
      <c r="C25" s="1"/>
      <c r="D25" s="1"/>
      <c r="E25" s="2">
        <v>145</v>
      </c>
      <c r="F25" s="2"/>
      <c r="G25" s="2"/>
      <c r="H25" s="2"/>
      <c r="I25" s="2"/>
      <c r="J25" s="2"/>
      <c r="K25" s="2"/>
      <c r="L25" s="2"/>
      <c r="M25" s="2">
        <f t="shared" si="1"/>
        <v>145</v>
      </c>
      <c r="N25" s="1"/>
      <c r="O25" s="1"/>
      <c r="P25" s="1"/>
      <c r="Q25" s="3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</row>
    <row r="26" spans="1:138" x14ac:dyDescent="0.25">
      <c r="A26" s="1" t="s">
        <v>86</v>
      </c>
      <c r="B26" s="1"/>
      <c r="C26" s="1"/>
      <c r="D26" s="1"/>
      <c r="E26" s="2">
        <v>1</v>
      </c>
      <c r="F26" s="2"/>
      <c r="G26" s="2"/>
      <c r="H26" s="2"/>
      <c r="I26" s="2"/>
      <c r="J26" s="2"/>
      <c r="K26" s="2"/>
      <c r="L26" s="2"/>
      <c r="M26" s="2">
        <f t="shared" si="1"/>
        <v>1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</row>
    <row r="27" spans="1:138" x14ac:dyDescent="0.25">
      <c r="A27" s="1" t="s">
        <v>87</v>
      </c>
      <c r="B27" s="1"/>
      <c r="C27" s="1"/>
      <c r="D27" s="1"/>
      <c r="E27" s="2"/>
      <c r="F27" s="2"/>
      <c r="G27" s="2"/>
      <c r="H27" s="2"/>
      <c r="I27" s="2"/>
      <c r="J27" s="2"/>
      <c r="K27" s="2"/>
      <c r="L27" s="2"/>
      <c r="M27" s="2">
        <f t="shared" si="1"/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</row>
    <row r="28" spans="1:138" x14ac:dyDescent="0.25">
      <c r="A28" s="1" t="s">
        <v>88</v>
      </c>
      <c r="B28" s="1"/>
      <c r="C28" s="1"/>
      <c r="D28" s="1"/>
      <c r="E28" s="2"/>
      <c r="F28" s="2"/>
      <c r="G28" s="2"/>
      <c r="H28" s="2"/>
      <c r="I28" s="2"/>
      <c r="J28" s="2"/>
      <c r="K28" s="2"/>
      <c r="L28" s="2"/>
      <c r="M28" s="2">
        <f t="shared" si="1"/>
        <v>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</row>
    <row r="29" spans="1:138" x14ac:dyDescent="0.25">
      <c r="A29" s="1" t="s">
        <v>89</v>
      </c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>
        <f t="shared" si="1"/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</row>
    <row r="30" spans="1:138" x14ac:dyDescent="0.25">
      <c r="A30" s="1" t="s">
        <v>90</v>
      </c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  <c r="M30" s="2">
        <f>SUM(E30:L30)</f>
        <v>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</row>
    <row r="31" spans="1:138" x14ac:dyDescent="0.25">
      <c r="A31" s="1" t="s">
        <v>43</v>
      </c>
      <c r="B31" s="1"/>
      <c r="C31" s="1"/>
      <c r="D31" s="1"/>
      <c r="E31" s="2"/>
      <c r="F31" s="2"/>
      <c r="G31" s="2"/>
      <c r="H31" s="2"/>
      <c r="I31" s="2">
        <v>22.08</v>
      </c>
      <c r="J31" s="2"/>
      <c r="K31" s="2"/>
      <c r="L31" s="2"/>
      <c r="M31" s="2">
        <f>SUM(E31:L31)</f>
        <v>22.08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</row>
    <row r="32" spans="1:138" x14ac:dyDescent="0.25">
      <c r="A32" s="1" t="s">
        <v>137</v>
      </c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  <c r="M32" s="2">
        <f>SUM(E32:L32)</f>
        <v>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</row>
    <row r="33" spans="1:138" x14ac:dyDescent="0.25">
      <c r="A33" s="29" t="s">
        <v>91</v>
      </c>
      <c r="B33" s="30"/>
      <c r="C33" s="30"/>
      <c r="D33" s="30"/>
      <c r="E33" s="31">
        <f t="shared" ref="E33:J33" si="2">SUM(E13:E32)</f>
        <v>1270.8400000000001</v>
      </c>
      <c r="F33" s="31">
        <f t="shared" si="2"/>
        <v>85</v>
      </c>
      <c r="G33" s="31">
        <f t="shared" si="2"/>
        <v>70</v>
      </c>
      <c r="H33" s="31">
        <f t="shared" si="2"/>
        <v>85</v>
      </c>
      <c r="I33" s="31">
        <f t="shared" si="2"/>
        <v>47.08</v>
      </c>
      <c r="J33" s="31">
        <f t="shared" si="2"/>
        <v>0</v>
      </c>
      <c r="K33" s="31">
        <f>SUM(K13:K32)</f>
        <v>0</v>
      </c>
      <c r="L33" s="31">
        <f>SUM(L13:L32)</f>
        <v>70</v>
      </c>
      <c r="M33" s="31">
        <f>SUM(M13:M32)</f>
        <v>1627.92</v>
      </c>
      <c r="N33" s="1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</row>
    <row r="34" spans="1:138" x14ac:dyDescent="0.25">
      <c r="A34" s="1"/>
      <c r="B34" s="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</row>
    <row r="35" spans="1:138" x14ac:dyDescent="0.25">
      <c r="A35" s="1" t="s">
        <v>134</v>
      </c>
      <c r="B35" s="1"/>
      <c r="C35" s="1"/>
      <c r="D35" s="1"/>
      <c r="E35" s="2">
        <v>45</v>
      </c>
      <c r="F35" s="2"/>
      <c r="G35" s="2"/>
      <c r="H35" s="2"/>
      <c r="I35" s="2"/>
      <c r="J35" s="2"/>
      <c r="K35" s="2"/>
      <c r="L35" s="2"/>
      <c r="M35" s="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</row>
    <row r="36" spans="1:138" x14ac:dyDescent="0.25">
      <c r="A36" s="1" t="s">
        <v>92</v>
      </c>
      <c r="B36" s="1"/>
      <c r="C36" s="1"/>
      <c r="D36" s="1"/>
      <c r="E36" s="2">
        <v>114.4</v>
      </c>
      <c r="F36" s="2"/>
      <c r="G36" s="2"/>
      <c r="H36" s="2"/>
      <c r="I36" s="2"/>
      <c r="J36" s="2"/>
      <c r="K36" s="17"/>
      <c r="L36" s="2"/>
      <c r="M36" s="2">
        <f>SUM(E36:L36)</f>
        <v>114.4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</row>
    <row r="37" spans="1:138" x14ac:dyDescent="0.25">
      <c r="A37" s="1" t="s">
        <v>93</v>
      </c>
      <c r="B37" s="1"/>
      <c r="C37" s="1"/>
      <c r="D37" s="1"/>
      <c r="E37" s="2"/>
      <c r="F37" s="2"/>
      <c r="G37" s="2"/>
      <c r="H37" s="2"/>
      <c r="I37" s="2"/>
      <c r="J37" s="13"/>
      <c r="K37" s="2"/>
      <c r="L37" s="2"/>
      <c r="M37" s="2">
        <f>SUM(E37:L37)</f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</row>
    <row r="38" spans="1:138" x14ac:dyDescent="0.25">
      <c r="A38" s="1" t="s">
        <v>94</v>
      </c>
      <c r="B38" s="1"/>
      <c r="C38" s="1"/>
      <c r="D38" s="1"/>
      <c r="E38" s="2">
        <v>48.6</v>
      </c>
      <c r="F38" s="2"/>
      <c r="G38" s="2"/>
      <c r="H38" s="2"/>
      <c r="I38" s="2"/>
      <c r="J38" s="2"/>
      <c r="K38" s="2"/>
      <c r="L38" s="2"/>
      <c r="M38" s="2">
        <f>SUM(E38:L38)</f>
        <v>48.6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</row>
    <row r="39" spans="1:138" x14ac:dyDescent="0.25">
      <c r="A39" s="29" t="s">
        <v>95</v>
      </c>
      <c r="B39" s="30"/>
      <c r="C39" s="30"/>
      <c r="D39" s="30"/>
      <c r="E39" s="31">
        <f>SUM(E35:E38)</f>
        <v>208</v>
      </c>
      <c r="F39" s="31">
        <f t="shared" ref="F39:L39" si="3">SUM(F35:F38)</f>
        <v>0</v>
      </c>
      <c r="G39" s="31">
        <f t="shared" si="3"/>
        <v>0</v>
      </c>
      <c r="H39" s="31">
        <f t="shared" si="3"/>
        <v>0</v>
      </c>
      <c r="I39" s="31">
        <f t="shared" si="3"/>
        <v>0</v>
      </c>
      <c r="J39" s="31">
        <f t="shared" si="3"/>
        <v>0</v>
      </c>
      <c r="K39" s="31">
        <f t="shared" si="3"/>
        <v>0</v>
      </c>
      <c r="L39" s="31">
        <f t="shared" si="3"/>
        <v>0</v>
      </c>
      <c r="M39" s="31">
        <f t="shared" ref="M39" si="4">SUM(M36:M38)</f>
        <v>163</v>
      </c>
      <c r="N39" s="1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</row>
    <row r="40" spans="1:138" x14ac:dyDescent="0.25"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</row>
    <row r="41" spans="1:138" x14ac:dyDescent="0.25">
      <c r="A41" s="29" t="s">
        <v>96</v>
      </c>
      <c r="B41" s="30"/>
      <c r="C41" s="30"/>
      <c r="D41" s="30"/>
      <c r="E41" s="31">
        <f>SUM(E33,E39)</f>
        <v>1478.8400000000001</v>
      </c>
      <c r="F41" s="31">
        <f t="shared" ref="F41:M41" si="5">SUM(F33,F39)</f>
        <v>85</v>
      </c>
      <c r="G41" s="31">
        <f t="shared" si="5"/>
        <v>70</v>
      </c>
      <c r="H41" s="31">
        <f t="shared" si="5"/>
        <v>85</v>
      </c>
      <c r="I41" s="31">
        <f t="shared" si="5"/>
        <v>47.08</v>
      </c>
      <c r="J41" s="31">
        <f t="shared" si="5"/>
        <v>0</v>
      </c>
      <c r="K41" s="31">
        <f t="shared" si="5"/>
        <v>0</v>
      </c>
      <c r="L41" s="31">
        <f t="shared" ref="L41" si="6">SUM(L33,L39)</f>
        <v>70</v>
      </c>
      <c r="M41" s="31">
        <f t="shared" si="5"/>
        <v>1790.92</v>
      </c>
      <c r="N41" s="1"/>
      <c r="O41" s="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</row>
    <row r="42" spans="1:138" x14ac:dyDescent="0.25">
      <c r="A42" s="1"/>
      <c r="B42" s="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</row>
    <row r="43" spans="1:138" x14ac:dyDescent="0.25">
      <c r="A43" s="29" t="s">
        <v>97</v>
      </c>
      <c r="B43" s="30"/>
      <c r="C43" s="30"/>
      <c r="D43" s="30"/>
      <c r="E43" s="31">
        <f t="shared" ref="E43:K43" si="7">SUM(E10-E41)</f>
        <v>-116.84000000000015</v>
      </c>
      <c r="F43" s="31">
        <f t="shared" si="7"/>
        <v>-85</v>
      </c>
      <c r="G43" s="31">
        <f t="shared" si="7"/>
        <v>-70</v>
      </c>
      <c r="H43" s="31">
        <f t="shared" si="7"/>
        <v>-85</v>
      </c>
      <c r="I43" s="31">
        <f t="shared" si="7"/>
        <v>-47.08</v>
      </c>
      <c r="J43" s="31">
        <f t="shared" si="7"/>
        <v>0</v>
      </c>
      <c r="K43" s="31">
        <f t="shared" si="7"/>
        <v>0</v>
      </c>
      <c r="L43" s="31">
        <f t="shared" ref="L43" si="8">SUM(L10-L41)</f>
        <v>-70</v>
      </c>
      <c r="M43" s="31">
        <f>SUM(E43:L43)</f>
        <v>-473.92000000000013</v>
      </c>
      <c r="N43" s="1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</row>
    <row r="44" spans="1:138" x14ac:dyDescent="0.25">
      <c r="A44" s="1"/>
      <c r="B44" s="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</row>
    <row r="45" spans="1:138" x14ac:dyDescent="0.25">
      <c r="A45" s="1"/>
      <c r="B45" s="1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</row>
    <row r="46" spans="1:138" x14ac:dyDescent="0.25">
      <c r="A46" s="1" t="s">
        <v>98</v>
      </c>
      <c r="B46" s="1"/>
      <c r="C46" s="1"/>
      <c r="D46" s="1"/>
      <c r="E46" s="3">
        <v>52</v>
      </c>
      <c r="F46" s="3"/>
      <c r="G46" s="3"/>
      <c r="H46" s="3"/>
      <c r="I46" s="3"/>
      <c r="J46" s="3"/>
      <c r="K46" s="3"/>
      <c r="L46" s="3"/>
      <c r="M46" s="3">
        <f>SUM(E46:L46)</f>
        <v>52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</row>
    <row r="47" spans="1:138" x14ac:dyDescent="0.25">
      <c r="A47" s="1" t="s">
        <v>99</v>
      </c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M47" s="3">
        <f>SUM(E47:L47)</f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</row>
    <row r="48" spans="1:138" ht="20.5" x14ac:dyDescent="0.25">
      <c r="A48" s="1" t="s">
        <v>100</v>
      </c>
      <c r="B48" s="1"/>
      <c r="C48" s="1"/>
      <c r="D48" s="3"/>
      <c r="E48" s="34" t="s">
        <v>147</v>
      </c>
      <c r="F48" s="34"/>
      <c r="G48" s="3"/>
      <c r="H48" s="3"/>
      <c r="I48" s="3"/>
      <c r="J48" s="3"/>
      <c r="K48" s="3"/>
      <c r="L48" s="3"/>
      <c r="M48" s="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</row>
    <row r="49" spans="1:13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</row>
    <row r="50" spans="1:138" x14ac:dyDescent="0.25">
      <c r="A50" s="1" t="s">
        <v>130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</row>
    <row r="51" spans="1:138" x14ac:dyDescent="0.25">
      <c r="A51" s="1" t="s">
        <v>101</v>
      </c>
      <c r="B51" s="1"/>
      <c r="C51" s="1"/>
      <c r="D51" s="1" t="s">
        <v>102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</row>
    <row r="52" spans="1:138" x14ac:dyDescent="0.25">
      <c r="A52" s="1" t="s">
        <v>103</v>
      </c>
      <c r="B52" s="1"/>
      <c r="C52" s="1"/>
      <c r="D52" s="1" t="s">
        <v>104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</row>
    <row r="53" spans="1:138" x14ac:dyDescent="0.25">
      <c r="A53" s="1" t="s">
        <v>105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</row>
    <row r="54" spans="1:138" x14ac:dyDescent="0.25">
      <c r="A54" s="1" t="s">
        <v>148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</row>
    <row r="55" spans="1:13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</row>
    <row r="56" spans="1:138" x14ac:dyDescent="0.25">
      <c r="A56" s="3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</row>
    <row r="57" spans="1:13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</row>
    <row r="58" spans="1:13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</row>
    <row r="59" spans="1:13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</row>
    <row r="60" spans="1:13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</row>
    <row r="61" spans="1:13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</row>
    <row r="62" spans="1:13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</row>
    <row r="63" spans="1:13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</row>
    <row r="64" spans="1:13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</row>
    <row r="65" spans="1:13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</row>
    <row r="66" spans="1:13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</row>
    <row r="67" spans="1:13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</row>
    <row r="68" spans="1:13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</row>
    <row r="69" spans="1:13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</row>
    <row r="70" spans="1:13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</row>
    <row r="71" spans="1:13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</row>
    <row r="72" spans="1:13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</row>
    <row r="73" spans="1:13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</row>
    <row r="74" spans="1:13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</row>
    <row r="75" spans="1:13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</row>
    <row r="76" spans="1:13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</row>
    <row r="77" spans="1:13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</row>
    <row r="78" spans="1:13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</row>
    <row r="79" spans="1:13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</row>
    <row r="80" spans="1:13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</row>
    <row r="81" spans="1:13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</row>
    <row r="82" spans="1:13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</row>
    <row r="83" spans="1:13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</row>
    <row r="84" spans="1:13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</row>
    <row r="85" spans="1:13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</row>
    <row r="86" spans="1:13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</row>
    <row r="87" spans="1:13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</row>
    <row r="88" spans="1:13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</row>
    <row r="89" spans="1:13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</row>
    <row r="90" spans="1:13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</row>
    <row r="91" spans="1:13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</row>
    <row r="92" spans="1:13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</row>
    <row r="93" spans="1:13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</row>
    <row r="94" spans="1:13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</row>
    <row r="95" spans="1:13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</row>
    <row r="96" spans="1:13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</row>
    <row r="97" spans="1:13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</row>
    <row r="98" spans="1:13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</row>
    <row r="99" spans="1:13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</row>
    <row r="100" spans="1:13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</row>
    <row r="101" spans="1:13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</row>
    <row r="102" spans="1:13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</row>
    <row r="103" spans="1:13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</row>
    <row r="104" spans="1:13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</row>
    <row r="105" spans="1:13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</row>
    <row r="106" spans="1:13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</row>
    <row r="107" spans="1:13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</row>
    <row r="108" spans="1:13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</row>
    <row r="109" spans="1:13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</row>
    <row r="110" spans="1:13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</row>
    <row r="111" spans="1:13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</row>
    <row r="112" spans="1:13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</row>
    <row r="113" spans="1:13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</row>
    <row r="114" spans="1:13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</row>
    <row r="115" spans="1:13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</row>
    <row r="116" spans="1:13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</row>
    <row r="117" spans="1:13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</row>
    <row r="118" spans="1:13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</row>
    <row r="119" spans="1:13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</row>
    <row r="120" spans="1:13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</row>
    <row r="121" spans="1:13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</row>
    <row r="122" spans="1:13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</row>
    <row r="123" spans="1:13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</row>
    <row r="124" spans="1:13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</row>
    <row r="125" spans="1:13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</row>
    <row r="126" spans="1:13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</row>
    <row r="127" spans="1:13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</row>
    <row r="128" spans="1:13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</row>
    <row r="129" spans="1:13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</row>
    <row r="130" spans="1:13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</row>
    <row r="131" spans="1:13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</row>
    <row r="132" spans="1:13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</row>
    <row r="133" spans="1:13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</row>
    <row r="134" spans="1:13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</row>
    <row r="135" spans="1:13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</row>
    <row r="136" spans="1:13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</row>
    <row r="137" spans="1:13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</row>
    <row r="138" spans="1:13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</row>
    <row r="139" spans="1:13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</row>
    <row r="140" spans="1:13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</row>
    <row r="141" spans="1:13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</row>
    <row r="142" spans="1:13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</row>
    <row r="143" spans="1:13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</row>
    <row r="144" spans="1:13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</row>
    <row r="145" spans="1:13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</row>
    <row r="146" spans="1:13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</row>
    <row r="147" spans="1:13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</row>
    <row r="148" spans="1:13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</row>
    <row r="149" spans="1:13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</row>
    <row r="150" spans="1:13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</row>
    <row r="151" spans="1:13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</row>
    <row r="152" spans="1:13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</row>
    <row r="153" spans="1:13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</row>
    <row r="154" spans="1:13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</row>
    <row r="155" spans="1:13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</row>
    <row r="156" spans="1:13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</row>
    <row r="157" spans="1:13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</row>
    <row r="158" spans="1:13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</row>
    <row r="159" spans="1:13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</row>
    <row r="160" spans="1:13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</row>
    <row r="161" spans="1:13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</row>
    <row r="162" spans="1:13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</row>
    <row r="163" spans="1:13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</row>
    <row r="164" spans="1:13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</row>
    <row r="165" spans="1:13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</row>
    <row r="166" spans="1:13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</row>
    <row r="167" spans="1:13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</row>
    <row r="168" spans="1:13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</row>
    <row r="169" spans="1:13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</row>
    <row r="170" spans="1:13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</row>
    <row r="171" spans="1:13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</row>
    <row r="172" spans="1:13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</row>
    <row r="173" spans="1:13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</row>
    <row r="174" spans="1:13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</row>
    <row r="175" spans="1:13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</row>
    <row r="176" spans="1:13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</row>
    <row r="177" spans="1:13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</row>
    <row r="178" spans="1:13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</row>
    <row r="179" spans="1:13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</row>
    <row r="180" spans="1:13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</row>
    <row r="181" spans="1:13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</row>
    <row r="182" spans="1:13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</row>
    <row r="183" spans="1:13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</row>
    <row r="184" spans="1:13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</row>
    <row r="185" spans="1:13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</row>
    <row r="186" spans="1:13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</row>
    <row r="187" spans="1:13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</row>
    <row r="188" spans="1:13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</row>
    <row r="189" spans="1:13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</row>
    <row r="190" spans="1:13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</row>
    <row r="191" spans="1:13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</row>
    <row r="192" spans="1:13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</row>
    <row r="193" spans="1:13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</row>
    <row r="194" spans="1:13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</row>
    <row r="195" spans="1:13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</row>
    <row r="196" spans="1:13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</row>
    <row r="197" spans="1:13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</row>
    <row r="198" spans="1:13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</row>
    <row r="199" spans="1:13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</row>
    <row r="200" spans="1:13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</row>
    <row r="201" spans="1:13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</row>
    <row r="202" spans="1:13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</row>
    <row r="203" spans="1:13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</row>
    <row r="204" spans="1:13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</row>
    <row r="205" spans="1:13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</row>
    <row r="206" spans="1:13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</row>
    <row r="207" spans="1:13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</row>
    <row r="208" spans="1:13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</row>
    <row r="209" spans="1:13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</row>
    <row r="210" spans="1:13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</row>
    <row r="211" spans="1:13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</row>
    <row r="212" spans="1:13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</row>
    <row r="213" spans="1:13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</row>
    <row r="214" spans="1:13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</row>
    <row r="215" spans="1:13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</row>
    <row r="216" spans="1:13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</row>
    <row r="217" spans="1:13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</row>
    <row r="218" spans="1:13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</row>
    <row r="219" spans="1:13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</row>
    <row r="220" spans="1:13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</row>
    <row r="221" spans="1:13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</row>
    <row r="222" spans="1:13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</row>
    <row r="223" spans="1:13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</row>
    <row r="224" spans="1:13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</row>
    <row r="225" spans="1:13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</row>
    <row r="226" spans="1:13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</row>
    <row r="227" spans="1:13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</row>
    <row r="228" spans="1:13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</row>
    <row r="229" spans="1:13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</row>
    <row r="230" spans="1:13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</row>
    <row r="231" spans="1:13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</row>
    <row r="232" spans="1:13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</row>
    <row r="233" spans="1:13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</row>
    <row r="234" spans="1:13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</row>
    <row r="235" spans="1:13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</row>
    <row r="236" spans="1:13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</row>
    <row r="237" spans="1:13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</row>
    <row r="238" spans="1:13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</row>
    <row r="239" spans="1:13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</row>
    <row r="240" spans="1:13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</row>
    <row r="241" spans="1:13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</row>
    <row r="242" spans="1:13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</row>
    <row r="243" spans="1:13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</row>
    <row r="244" spans="1:13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</row>
    <row r="245" spans="1:13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</row>
    <row r="246" spans="1:13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</row>
    <row r="247" spans="1:13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</row>
    <row r="248" spans="1:13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</row>
    <row r="249" spans="1:13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</row>
    <row r="250" spans="1:13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</row>
    <row r="251" spans="1:13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</row>
    <row r="252" spans="1:13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</row>
    <row r="253" spans="1:13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</row>
    <row r="254" spans="1:13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</row>
    <row r="255" spans="1:13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</row>
    <row r="256" spans="1:13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</row>
    <row r="257" spans="1:13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</row>
    <row r="258" spans="1:13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</row>
    <row r="259" spans="1:13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</row>
    <row r="260" spans="1:13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</row>
    <row r="261" spans="1:13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</row>
    <row r="262" spans="1:13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</row>
    <row r="263" spans="1:13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</row>
    <row r="264" spans="1:13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</row>
    <row r="265" spans="1:13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</row>
    <row r="266" spans="1:13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</row>
    <row r="267" spans="1:13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</row>
    <row r="268" spans="1:138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</row>
    <row r="269" spans="1:138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</row>
    <row r="270" spans="1:138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</row>
    <row r="271" spans="1:138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</row>
    <row r="272" spans="1:138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</row>
    <row r="273" spans="1:138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</row>
    <row r="274" spans="1:138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</row>
    <row r="275" spans="1:138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</row>
    <row r="276" spans="1:13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</row>
    <row r="277" spans="1:13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</row>
    <row r="278" spans="1:138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</row>
    <row r="279" spans="1:138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</row>
    <row r="280" spans="1:138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</row>
    <row r="281" spans="1:138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</row>
    <row r="282" spans="1:138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</row>
    <row r="283" spans="1:138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</row>
    <row r="284" spans="1:13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</row>
    <row r="285" spans="1:138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</row>
    <row r="286" spans="1:138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</row>
    <row r="287" spans="1:138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</row>
    <row r="288" spans="1:138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</row>
    <row r="289" spans="1:13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</row>
    <row r="290" spans="1:13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</row>
    <row r="291" spans="1:138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</row>
    <row r="292" spans="1:138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</row>
    <row r="293" spans="1:138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</row>
    <row r="294" spans="1:138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</row>
    <row r="295" spans="1:138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</row>
    <row r="296" spans="1:138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</row>
    <row r="297" spans="1:13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</row>
    <row r="298" spans="1:138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</row>
    <row r="299" spans="1:13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</row>
    <row r="300" spans="1:13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</row>
    <row r="301" spans="1:13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</row>
    <row r="302" spans="1:13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</row>
    <row r="303" spans="1:13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</row>
    <row r="304" spans="1:13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</row>
    <row r="305" spans="1:13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</row>
    <row r="306" spans="1:13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</row>
    <row r="307" spans="1:13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</row>
    <row r="308" spans="1:13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</row>
    <row r="309" spans="1:13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</row>
    <row r="310" spans="1:13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</row>
    <row r="311" spans="1:13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</row>
    <row r="312" spans="1:13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</row>
    <row r="313" spans="1:13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</row>
    <row r="314" spans="1:13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</row>
    <row r="315" spans="1:13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</row>
    <row r="316" spans="1:13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</row>
    <row r="317" spans="1:13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</row>
    <row r="318" spans="1:13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</row>
    <row r="319" spans="1:13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</row>
    <row r="320" spans="1:13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</row>
    <row r="321" spans="1:13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</row>
    <row r="322" spans="1:13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</row>
    <row r="323" spans="1:13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</row>
    <row r="324" spans="1:13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</row>
    <row r="325" spans="1:13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</row>
    <row r="326" spans="1:13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</row>
    <row r="327" spans="1:13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</row>
    <row r="328" spans="1:13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</row>
    <row r="329" spans="1:13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</row>
    <row r="330" spans="1:13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</row>
    <row r="331" spans="1:13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</row>
    <row r="332" spans="1:13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</row>
    <row r="333" spans="1:13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</row>
    <row r="334" spans="1:13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</row>
    <row r="335" spans="1:13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</row>
    <row r="336" spans="1:13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</row>
    <row r="337" spans="1:13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</row>
    <row r="338" spans="1:13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</row>
    <row r="339" spans="1:13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</row>
    <row r="340" spans="1:13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</row>
    <row r="341" spans="1:13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</row>
    <row r="342" spans="1:13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</row>
    <row r="343" spans="1:13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</row>
    <row r="344" spans="1:13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</row>
    <row r="345" spans="1:13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</row>
    <row r="346" spans="1:13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</row>
    <row r="347" spans="1:13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</row>
    <row r="348" spans="1:13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</row>
    <row r="349" spans="1:13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</row>
    <row r="350" spans="1:13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</row>
    <row r="351" spans="1:13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</row>
    <row r="352" spans="1:13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</row>
    <row r="353" spans="1:13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</row>
    <row r="354" spans="1:13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</row>
    <row r="355" spans="1:13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</row>
    <row r="356" spans="1:13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</row>
    <row r="357" spans="1:13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</row>
    <row r="358" spans="1:13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</row>
    <row r="359" spans="1:13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</row>
    <row r="360" spans="1:13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</row>
    <row r="361" spans="1:13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</row>
    <row r="362" spans="1:13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</row>
    <row r="363" spans="1:13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</row>
    <row r="364" spans="1:138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</row>
    <row r="365" spans="1:138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</row>
    <row r="366" spans="1:138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</row>
    <row r="367" spans="1:138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</row>
    <row r="368" spans="1:138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</row>
    <row r="369" spans="1:138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</row>
    <row r="370" spans="1:138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</row>
    <row r="371" spans="1:138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</row>
    <row r="372" spans="1:138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</row>
    <row r="373" spans="1:138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</row>
    <row r="374" spans="1:138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</row>
    <row r="375" spans="1:138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</row>
    <row r="376" spans="1:138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</row>
    <row r="377" spans="1:138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</row>
    <row r="378" spans="1:138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</row>
    <row r="379" spans="1:138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</row>
    <row r="380" spans="1:138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</row>
    <row r="381" spans="1:138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</row>
    <row r="382" spans="1:138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</row>
    <row r="383" spans="1:138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</row>
    <row r="384" spans="1:138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</row>
    <row r="385" spans="1:138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</row>
    <row r="386" spans="1:138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</row>
    <row r="387" spans="1:138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</row>
    <row r="388" spans="1:138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</row>
    <row r="389" spans="1:138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</row>
    <row r="390" spans="1:138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</row>
    <row r="391" spans="1:138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</row>
    <row r="392" spans="1:138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</row>
    <row r="393" spans="1:138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</row>
    <row r="394" spans="1:138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</row>
    <row r="395" spans="1:138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</row>
    <row r="396" spans="1:138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</row>
    <row r="397" spans="1:138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</row>
    <row r="398" spans="1:138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</row>
    <row r="399" spans="1:138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</row>
    <row r="400" spans="1:138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</row>
    <row r="401" spans="1:138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</row>
    <row r="402" spans="1:138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</row>
    <row r="403" spans="1:138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</row>
    <row r="404" spans="1:138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</row>
    <row r="405" spans="1:138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</row>
    <row r="406" spans="1:138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</row>
    <row r="407" spans="1:138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</row>
    <row r="408" spans="1:138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</row>
    <row r="409" spans="1:138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</row>
    <row r="410" spans="1:138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</row>
    <row r="411" spans="1:138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</row>
    <row r="412" spans="1:138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</row>
    <row r="413" spans="1:138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</row>
    <row r="414" spans="1:138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</row>
    <row r="415" spans="1:138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</row>
    <row r="416" spans="1:138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</row>
    <row r="417" spans="1:138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</row>
    <row r="418" spans="1:138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</row>
    <row r="419" spans="1:138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</row>
    <row r="420" spans="1:138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</row>
    <row r="421" spans="1:138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</row>
    <row r="422" spans="1:138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</row>
    <row r="423" spans="1:138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</row>
    <row r="424" spans="1:138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</row>
    <row r="425" spans="1:138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</row>
    <row r="426" spans="1:138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</row>
    <row r="427" spans="1:138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</row>
    <row r="428" spans="1:138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</row>
    <row r="429" spans="1:138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</row>
    <row r="430" spans="1:138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</row>
    <row r="431" spans="1:138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</row>
    <row r="432" spans="1:138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</row>
    <row r="433" spans="1:138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</row>
    <row r="434" spans="1:138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</row>
    <row r="435" spans="1:138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</row>
    <row r="436" spans="1:138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</row>
    <row r="437" spans="1:138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</row>
    <row r="438" spans="1:138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</row>
    <row r="439" spans="1:138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</row>
    <row r="440" spans="1:138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</row>
    <row r="441" spans="1:138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</row>
    <row r="442" spans="1:138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</row>
    <row r="443" spans="1:138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</row>
    <row r="444" spans="1:138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</row>
    <row r="445" spans="1:138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</row>
    <row r="446" spans="1:138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</row>
    <row r="447" spans="1:138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</row>
    <row r="448" spans="1:138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</row>
    <row r="449" spans="1:138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</row>
    <row r="450" spans="1:138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</row>
    <row r="451" spans="1:138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</row>
    <row r="452" spans="1:138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</row>
    <row r="453" spans="1:138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</row>
    <row r="454" spans="1:138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</row>
    <row r="455" spans="1:138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</row>
    <row r="456" spans="1:138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</row>
    <row r="457" spans="1:138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</row>
    <row r="458" spans="1:138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</row>
    <row r="459" spans="1:138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</row>
    <row r="460" spans="1:138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</row>
    <row r="461" spans="1:138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</row>
    <row r="462" spans="1:138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</row>
    <row r="463" spans="1:138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</row>
    <row r="464" spans="1:138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</row>
    <row r="465" spans="1:138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</row>
    <row r="466" spans="1:138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</row>
    <row r="467" spans="1:138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</row>
    <row r="468" spans="1:138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</row>
    <row r="469" spans="1:138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</row>
    <row r="470" spans="1:138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</row>
    <row r="471" spans="1:138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</row>
    <row r="472" spans="1:138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</row>
    <row r="473" spans="1:138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</row>
    <row r="474" spans="1:138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</row>
    <row r="475" spans="1:138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</row>
    <row r="476" spans="1:138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</row>
    <row r="477" spans="1:138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</row>
    <row r="478" spans="1:138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</row>
    <row r="479" spans="1:138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</row>
    <row r="480" spans="1:138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</row>
    <row r="481" spans="1:138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</row>
    <row r="482" spans="1:138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</row>
    <row r="483" spans="1:138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</row>
    <row r="484" spans="1:138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</row>
    <row r="485" spans="1:138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</row>
    <row r="486" spans="1:138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</row>
    <row r="487" spans="1:138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</row>
    <row r="488" spans="1:138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</row>
    <row r="489" spans="1:138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</row>
    <row r="490" spans="1:138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</row>
    <row r="491" spans="1:138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</row>
    <row r="492" spans="1:138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</row>
    <row r="493" spans="1:138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</row>
    <row r="494" spans="1:138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</row>
    <row r="495" spans="1:138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</row>
    <row r="496" spans="1:138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</row>
    <row r="497" spans="1:138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</row>
    <row r="498" spans="1:138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</row>
    <row r="499" spans="1:138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</row>
    <row r="500" spans="1:138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</row>
    <row r="501" spans="1:138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</row>
    <row r="502" spans="1:138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</row>
    <row r="503" spans="1:138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</row>
    <row r="504" spans="1:138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</row>
    <row r="505" spans="1:138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</row>
    <row r="506" spans="1:138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</row>
    <row r="507" spans="1:138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</row>
    <row r="508" spans="1:138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</row>
    <row r="509" spans="1:138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</row>
    <row r="510" spans="1:138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</row>
    <row r="511" spans="1:138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</row>
    <row r="512" spans="1:138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</row>
    <row r="513" spans="1:138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</row>
    <row r="514" spans="1:138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</row>
    <row r="515" spans="1:138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</row>
    <row r="516" spans="1:138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</row>
    <row r="517" spans="1:138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</row>
    <row r="518" spans="1:138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</row>
    <row r="519" spans="1:138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</row>
    <row r="520" spans="1:138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</row>
    <row r="521" spans="1:138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</row>
    <row r="522" spans="1:138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</row>
    <row r="523" spans="1:138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</row>
    <row r="524" spans="1:138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</row>
    <row r="525" spans="1:138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</row>
    <row r="526" spans="1:138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</row>
    <row r="527" spans="1:138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</row>
    <row r="528" spans="1:138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</row>
    <row r="529" spans="1:138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</row>
    <row r="530" spans="1:138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</row>
    <row r="531" spans="1:138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</row>
    <row r="532" spans="1:138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</row>
    <row r="533" spans="1:138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</row>
    <row r="534" spans="1:138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</row>
    <row r="535" spans="1:138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</row>
    <row r="536" spans="1:138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</row>
    <row r="537" spans="1:138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</row>
    <row r="538" spans="1:138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</row>
    <row r="539" spans="1:138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</row>
    <row r="540" spans="1:138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</row>
    <row r="541" spans="1:138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</row>
    <row r="542" spans="1:138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</row>
    <row r="543" spans="1:138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</row>
    <row r="544" spans="1:138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</row>
    <row r="545" spans="1:138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</row>
    <row r="546" spans="1:138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</row>
    <row r="547" spans="1:138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</row>
    <row r="548" spans="1:138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</row>
    <row r="549" spans="1:138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</row>
    <row r="550" spans="1:138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</row>
    <row r="551" spans="1:138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</row>
    <row r="552" spans="1:138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</row>
    <row r="553" spans="1:138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</row>
    <row r="554" spans="1:138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</row>
    <row r="555" spans="1:138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</row>
    <row r="556" spans="1:138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</row>
    <row r="557" spans="1:138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</row>
    <row r="558" spans="1:138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</row>
    <row r="559" spans="1:138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</row>
    <row r="560" spans="1:138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</row>
    <row r="561" spans="1:138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</row>
    <row r="562" spans="1:138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</row>
    <row r="563" spans="1:138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</row>
    <row r="564" spans="1:138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</row>
    <row r="565" spans="1:138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</row>
    <row r="566" spans="1:138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</row>
    <row r="567" spans="1:138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</row>
    <row r="568" spans="1:138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</row>
    <row r="569" spans="1:138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</row>
    <row r="570" spans="1:138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</row>
    <row r="571" spans="1:138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</row>
    <row r="572" spans="1:138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</row>
    <row r="573" spans="1:138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</row>
    <row r="574" spans="1:138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</row>
    <row r="575" spans="1:138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</row>
    <row r="576" spans="1:138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</row>
    <row r="577" spans="1:138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</row>
    <row r="578" spans="1:138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</row>
    <row r="579" spans="1:138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</row>
    <row r="580" spans="1:138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</row>
    <row r="581" spans="1:138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</row>
    <row r="582" spans="1:138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</row>
    <row r="583" spans="1:138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</row>
    <row r="584" spans="1:138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</row>
    <row r="585" spans="1:138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</row>
    <row r="586" spans="1:138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</row>
    <row r="587" spans="1:138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</row>
    <row r="588" spans="1:138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</row>
    <row r="589" spans="1:138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</row>
    <row r="590" spans="1:138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</row>
    <row r="591" spans="1:138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</row>
    <row r="592" spans="1:138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</row>
    <row r="593" spans="1:138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</row>
    <row r="594" spans="1:138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</row>
    <row r="595" spans="1:138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</row>
    <row r="596" spans="1:138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</row>
    <row r="597" spans="1:138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</row>
    <row r="598" spans="1:138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</row>
    <row r="599" spans="1:138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</row>
    <row r="600" spans="1:138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</row>
    <row r="601" spans="1:138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</row>
    <row r="602" spans="1:138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</row>
    <row r="603" spans="1:138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</row>
    <row r="604" spans="1:138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</row>
    <row r="605" spans="1:138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</row>
    <row r="606" spans="1:138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</row>
    <row r="607" spans="1:138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</row>
    <row r="608" spans="1:138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</row>
    <row r="609" spans="1:138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</row>
    <row r="610" spans="1:138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</row>
    <row r="611" spans="1:138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</row>
    <row r="612" spans="1:138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</row>
    <row r="613" spans="1:138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</row>
    <row r="614" spans="1:138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</row>
    <row r="615" spans="1:138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</row>
    <row r="616" spans="1:138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</row>
    <row r="617" spans="1:138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</row>
    <row r="618" spans="1:138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</row>
    <row r="619" spans="1:138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</row>
    <row r="620" spans="1:138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</row>
    <row r="621" spans="1:138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</row>
    <row r="622" spans="1:138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</row>
    <row r="623" spans="1:138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</row>
    <row r="624" spans="1:138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</row>
    <row r="625" spans="1:138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</row>
    <row r="626" spans="1:138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</row>
    <row r="627" spans="1:138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</row>
    <row r="628" spans="1:138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</row>
    <row r="629" spans="1:138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</row>
    <row r="630" spans="1:138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</row>
    <row r="631" spans="1:138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</row>
    <row r="632" spans="1:138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</row>
    <row r="633" spans="1:138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</row>
    <row r="634" spans="1:138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</row>
    <row r="635" spans="1:138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</row>
    <row r="636" spans="1:138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</row>
    <row r="637" spans="1:138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</row>
    <row r="638" spans="1:138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</row>
    <row r="639" spans="1:138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</row>
    <row r="640" spans="1:138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</row>
    <row r="641" spans="1:138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</row>
    <row r="642" spans="1:138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</row>
    <row r="643" spans="1:138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</row>
    <row r="644" spans="1:138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</row>
    <row r="645" spans="1:138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</row>
    <row r="646" spans="1:138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</row>
    <row r="647" spans="1:138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</row>
    <row r="648" spans="1:138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</row>
    <row r="649" spans="1:138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</row>
    <row r="650" spans="1:138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</row>
    <row r="651" spans="1:138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</row>
    <row r="652" spans="1:138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</row>
    <row r="653" spans="1:138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</row>
    <row r="654" spans="1:138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</row>
    <row r="655" spans="1:138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</row>
    <row r="656" spans="1:138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</row>
    <row r="657" spans="1:138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</row>
    <row r="658" spans="1:138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</row>
    <row r="659" spans="1:138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</row>
    <row r="660" spans="1:138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</row>
    <row r="661" spans="1:138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</row>
    <row r="662" spans="1:138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</row>
    <row r="663" spans="1:138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</row>
    <row r="664" spans="1:138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</row>
    <row r="665" spans="1:138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</row>
    <row r="666" spans="1:138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</row>
    <row r="667" spans="1:138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</row>
    <row r="668" spans="1:138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</row>
    <row r="669" spans="1:138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</row>
    <row r="670" spans="1:138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</row>
    <row r="671" spans="1:138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</row>
    <row r="672" spans="1:138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</row>
    <row r="673" spans="1:138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</row>
    <row r="674" spans="1:138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</row>
    <row r="675" spans="1:138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</row>
    <row r="676" spans="1:138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</row>
    <row r="677" spans="1:138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</row>
    <row r="678" spans="1:138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</row>
    <row r="679" spans="1:138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</row>
    <row r="680" spans="1:138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</row>
    <row r="681" spans="1:138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</row>
    <row r="682" spans="1:138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</row>
    <row r="683" spans="1:138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</row>
    <row r="684" spans="1:138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</row>
    <row r="685" spans="1:138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</row>
    <row r="686" spans="1:138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</row>
    <row r="687" spans="1:138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</row>
    <row r="688" spans="1:138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</row>
    <row r="689" spans="1:138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</row>
    <row r="690" spans="1:138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</row>
    <row r="691" spans="1:138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</row>
    <row r="692" spans="1:138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</row>
    <row r="693" spans="1:138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</row>
    <row r="694" spans="1:138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</row>
    <row r="695" spans="1:138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</row>
    <row r="696" spans="1:138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</row>
    <row r="697" spans="1:138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</row>
    <row r="698" spans="1:138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</row>
    <row r="699" spans="1:138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</row>
    <row r="700" spans="1:138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</row>
    <row r="701" spans="1:138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</row>
    <row r="702" spans="1:138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</row>
    <row r="703" spans="1:138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</row>
    <row r="704" spans="1:138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</row>
    <row r="705" spans="1:138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</row>
    <row r="706" spans="1:138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</row>
    <row r="707" spans="1:138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</row>
    <row r="708" spans="1:138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</row>
    <row r="709" spans="1:138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</row>
    <row r="710" spans="1:138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</row>
    <row r="711" spans="1:138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</row>
    <row r="712" spans="1:138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</row>
    <row r="713" spans="1:138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</row>
    <row r="714" spans="1:138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</row>
    <row r="715" spans="1:138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</row>
    <row r="716" spans="1:138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</row>
    <row r="717" spans="1:138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</row>
    <row r="718" spans="1:138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</row>
    <row r="719" spans="1:138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</row>
    <row r="720" spans="1:138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</row>
    <row r="721" spans="1:138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</row>
    <row r="722" spans="1:138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</row>
    <row r="723" spans="1:138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</row>
    <row r="724" spans="1:138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</row>
    <row r="725" spans="1:138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</row>
    <row r="726" spans="1:138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</row>
    <row r="727" spans="1:138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</row>
    <row r="728" spans="1:138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</row>
    <row r="729" spans="1:138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</row>
    <row r="730" spans="1:138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</row>
    <row r="731" spans="1:138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</row>
    <row r="732" spans="1:138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</row>
    <row r="733" spans="1:138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</row>
    <row r="734" spans="1:138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</row>
    <row r="735" spans="1:138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</row>
    <row r="736" spans="1:138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</row>
    <row r="737" spans="1:138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</row>
    <row r="738" spans="1:138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</row>
    <row r="739" spans="1:138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</row>
    <row r="740" spans="1:138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</row>
    <row r="741" spans="1:138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</row>
    <row r="742" spans="1:138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</row>
    <row r="743" spans="1:138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</row>
    <row r="744" spans="1:138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</row>
    <row r="745" spans="1:138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</row>
    <row r="746" spans="1:138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</row>
    <row r="747" spans="1:138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</row>
    <row r="748" spans="1:138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</row>
    <row r="749" spans="1:138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</row>
    <row r="750" spans="1:138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</row>
    <row r="751" spans="1:138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</row>
    <row r="752" spans="1:138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</row>
    <row r="753" spans="1:138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</row>
    <row r="754" spans="1:138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</row>
    <row r="755" spans="1:138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</row>
    <row r="756" spans="1:138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</row>
    <row r="757" spans="1:138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</row>
    <row r="758" spans="1:138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</row>
    <row r="759" spans="1:138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</row>
    <row r="760" spans="1:138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</row>
    <row r="761" spans="1:138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</row>
    <row r="762" spans="1:138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</row>
    <row r="763" spans="1:138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</row>
    <row r="764" spans="1:138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</row>
    <row r="765" spans="1:138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</row>
    <row r="766" spans="1:138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</row>
    <row r="767" spans="1:138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</row>
    <row r="768" spans="1:138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</row>
    <row r="769" spans="1:138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</row>
    <row r="770" spans="1:138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</row>
    <row r="771" spans="1:138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</row>
    <row r="772" spans="1:138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</row>
    <row r="773" spans="1:138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</row>
    <row r="774" spans="1:138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</row>
    <row r="775" spans="1:138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</row>
    <row r="776" spans="1:138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</row>
    <row r="777" spans="1:138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</row>
    <row r="778" spans="1:138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</row>
    <row r="779" spans="1:138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</row>
    <row r="780" spans="1:138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</row>
    <row r="781" spans="1:138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</row>
    <row r="782" spans="1:138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</row>
    <row r="783" spans="1:138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</row>
    <row r="784" spans="1:138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</row>
    <row r="785" spans="1:138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</row>
    <row r="786" spans="1:138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</row>
    <row r="787" spans="1:138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</row>
    <row r="788" spans="1:138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</row>
    <row r="789" spans="1:138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</row>
    <row r="790" spans="1:138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</row>
    <row r="791" spans="1:138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</row>
    <row r="792" spans="1:138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</row>
    <row r="793" spans="1:138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</row>
    <row r="794" spans="1:138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</row>
    <row r="795" spans="1:138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</row>
    <row r="796" spans="1:138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</row>
    <row r="797" spans="1:138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</row>
    <row r="798" spans="1:138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</row>
    <row r="799" spans="1:138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</row>
    <row r="800" spans="1:138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</row>
    <row r="801" spans="1:138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</row>
    <row r="802" spans="1:138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</row>
    <row r="803" spans="1:138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</row>
    <row r="804" spans="1:138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</row>
    <row r="805" spans="1:138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</row>
    <row r="806" spans="1:138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</row>
    <row r="807" spans="1:138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</row>
    <row r="808" spans="1:138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</row>
    <row r="809" spans="1:138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</row>
    <row r="810" spans="1:138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</row>
    <row r="811" spans="1:138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</row>
    <row r="812" spans="1:138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</row>
    <row r="813" spans="1:138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</row>
    <row r="814" spans="1:138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</row>
    <row r="815" spans="1:138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</row>
    <row r="816" spans="1:138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</row>
    <row r="817" spans="1:138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</row>
    <row r="818" spans="1:138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</row>
    <row r="819" spans="1:138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</row>
    <row r="820" spans="1:138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</row>
    <row r="821" spans="1:138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</row>
    <row r="822" spans="1:138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</row>
    <row r="823" spans="1:138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</row>
    <row r="824" spans="1:138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</row>
    <row r="825" spans="1:138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</row>
    <row r="826" spans="1:138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</row>
    <row r="827" spans="1:138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</row>
    <row r="828" spans="1:138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</row>
    <row r="829" spans="1:138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</row>
    <row r="830" spans="1:138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</row>
    <row r="831" spans="1:138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</row>
    <row r="832" spans="1:138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</row>
    <row r="833" spans="1:138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</row>
    <row r="834" spans="1:138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</row>
    <row r="835" spans="1:138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</row>
    <row r="836" spans="1:138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</row>
    <row r="837" spans="1:138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</row>
    <row r="838" spans="1:138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</row>
    <row r="839" spans="1:138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</row>
    <row r="840" spans="1:138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</row>
    <row r="841" spans="1:138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</row>
    <row r="842" spans="1:138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</row>
    <row r="843" spans="1:138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</row>
    <row r="844" spans="1:138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</row>
    <row r="845" spans="1:138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</row>
    <row r="846" spans="1:138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</row>
    <row r="847" spans="1:138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</row>
    <row r="848" spans="1:138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</row>
    <row r="849" spans="1:138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</row>
    <row r="850" spans="1:138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</row>
    <row r="851" spans="1:138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</row>
    <row r="852" spans="1:138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</row>
    <row r="853" spans="1:138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</row>
    <row r="854" spans="1:138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</row>
    <row r="855" spans="1:138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</row>
    <row r="856" spans="1:138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</row>
    <row r="857" spans="1:138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</row>
    <row r="858" spans="1:138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</row>
    <row r="859" spans="1:138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</row>
    <row r="860" spans="1:138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</row>
    <row r="861" spans="1:138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</row>
    <row r="862" spans="1:138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</row>
    <row r="863" spans="1:138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</row>
    <row r="864" spans="1:138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</row>
    <row r="865" spans="1:138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</row>
    <row r="866" spans="1:138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</row>
    <row r="867" spans="1:138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</row>
    <row r="868" spans="1:138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</row>
    <row r="869" spans="1:138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</row>
    <row r="870" spans="1:138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</row>
    <row r="871" spans="1:138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</row>
    <row r="872" spans="1:138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</row>
    <row r="873" spans="1:138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</row>
    <row r="874" spans="1:138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</row>
    <row r="875" spans="1:138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</row>
    <row r="876" spans="1:138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</row>
    <row r="877" spans="1:138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</row>
    <row r="878" spans="1:138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</row>
    <row r="879" spans="1:138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</row>
    <row r="880" spans="1:138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</row>
    <row r="881" spans="1:138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</row>
    <row r="882" spans="1:138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</row>
  </sheetData>
  <pageMargins left="0.51181102362204722" right="0.19685039370078741" top="0.31496062992125984" bottom="0.31496062992125984" header="0.23622047244094491" footer="0.15748031496062992"/>
  <pageSetup paperSize="9" fitToHeight="2" orientation="landscape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ACCOUNT</vt:lpstr>
      <vt:lpstr>BALANCE SHEET</vt:lpstr>
      <vt:lpstr>Tournament Accounts 2020</vt:lpstr>
      <vt:lpstr>'Tournament Accounts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</dc:creator>
  <cp:lastModifiedBy>iain smith</cp:lastModifiedBy>
  <cp:lastPrinted>2021-01-10T14:39:40Z</cp:lastPrinted>
  <dcterms:created xsi:type="dcterms:W3CDTF">2012-01-02T16:34:57Z</dcterms:created>
  <dcterms:modified xsi:type="dcterms:W3CDTF">2021-01-29T18:10:33Z</dcterms:modified>
</cp:coreProperties>
</file>